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am\Documents\Mark Leonard\Webpage Editing Info\"/>
    </mc:Choice>
  </mc:AlternateContent>
  <xr:revisionPtr revIDLastSave="0" documentId="8_{5F5AAD01-924A-448C-B2EF-FA2F8F067076}" xr6:coauthVersionLast="47" xr6:coauthVersionMax="47" xr10:uidLastSave="{00000000-0000-0000-0000-000000000000}"/>
  <bookViews>
    <workbookView xWindow="-110" yWindow="-110" windowWidth="25180" windowHeight="16140" xr2:uid="{4603D8B5-D462-413F-9B8A-6AF8C1EA9306}"/>
  </bookViews>
  <sheets>
    <sheet name="Recipients" sheetId="1" r:id="rId1"/>
    <sheet name="projects" sheetId="7" r:id="rId2"/>
    <sheet name="Projects by County" sheetId="3" r:id="rId3"/>
    <sheet name="County Summary" sheetId="4" r:id="rId4"/>
  </sheets>
  <definedNames>
    <definedName name="_xlnm._FilterDatabase" localSheetId="2" hidden="1">'Projects by County'!$A$1:$N$223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1" l="1"/>
  <c r="X31" i="1"/>
  <c r="Y31" i="1"/>
  <c r="Z31" i="1"/>
  <c r="AA31" i="1"/>
  <c r="R31" i="1"/>
  <c r="S31" i="1"/>
  <c r="T31" i="1"/>
  <c r="U31" i="1"/>
  <c r="V31" i="1"/>
  <c r="N31" i="1"/>
  <c r="O31" i="1"/>
  <c r="P31" i="1"/>
  <c r="Q31" i="1"/>
  <c r="M31" i="1"/>
  <c r="I31" i="1"/>
  <c r="J31" i="1"/>
  <c r="K31" i="1"/>
  <c r="L31" i="1"/>
  <c r="H31" i="1"/>
  <c r="D31" i="1"/>
  <c r="E31" i="1"/>
  <c r="F31" i="1"/>
  <c r="G31" i="1"/>
  <c r="C129" i="7"/>
  <c r="C31" i="1"/>
  <c r="B31" i="1"/>
  <c r="F129" i="7" l="1"/>
  <c r="G129" i="7"/>
  <c r="H129" i="7"/>
</calcChain>
</file>

<file path=xl/sharedStrings.xml><?xml version="1.0" encoding="utf-8"?>
<sst xmlns="http://schemas.openxmlformats.org/spreadsheetml/2006/main" count="2283" uniqueCount="464">
  <si>
    <t>All Technologies</t>
  </si>
  <si>
    <t>Fiber</t>
  </si>
  <si>
    <t>Fixed Wireless (Licensed and Unlicensed)</t>
  </si>
  <si>
    <t xml:space="preserve">Mixed </t>
  </si>
  <si>
    <t>Low Earth Orbit Satellite</t>
  </si>
  <si>
    <t>Awarded Entities</t>
  </si>
  <si>
    <t>Awarded Projects</t>
  </si>
  <si>
    <t>Awarded BEAD Funds</t>
  </si>
  <si>
    <t>Committed Match Funds</t>
  </si>
  <si>
    <t>Homes and Businesses (BSLs)</t>
  </si>
  <si>
    <t>CAIs</t>
  </si>
  <si>
    <t>Total Locations</t>
  </si>
  <si>
    <t>American Heartland Fiber Networks LLC</t>
  </si>
  <si>
    <t>AMG Technology Investment Group LLC</t>
  </si>
  <si>
    <t>Bayfield Wireless (Waypoint Experts)</t>
  </si>
  <si>
    <t>Bertram Communications LLC</t>
  </si>
  <si>
    <t>Brightspeed (Connect Holding II LLC)</t>
  </si>
  <si>
    <t>Comcast Corporation</t>
  </si>
  <si>
    <t>CTC Telcom Inc.</t>
  </si>
  <si>
    <t>East Central Energy</t>
  </si>
  <si>
    <t>Frontier Communications Corporation</t>
  </si>
  <si>
    <t>Hilbert Communications LLC</t>
  </si>
  <si>
    <t>Hillsboro Telephone Company, Inc.</t>
  </si>
  <si>
    <t>La Valle Telephone Coop</t>
  </si>
  <si>
    <t>Lac du Flambeau Band of the Lake Superior Chippewa Indians</t>
  </si>
  <si>
    <t>Lakeland Communications, Inc.</t>
  </si>
  <si>
    <t>Lemonweir Valley Telephone Company</t>
  </si>
  <si>
    <t>Marquette-Adams Telephone Cooperative, Inc.</t>
  </si>
  <si>
    <t>Mount Horeb Telephone Company</t>
  </si>
  <si>
    <t>NEIT Broadband LLC</t>
  </si>
  <si>
    <t>NET LEC LLC.</t>
  </si>
  <si>
    <t>Norvado Inc.</t>
  </si>
  <si>
    <t>Pierce Pepin Cooperative Services</t>
  </si>
  <si>
    <t>Richland-Grant Telephone Cooperative, Inc.</t>
  </si>
  <si>
    <t>Saint Croix Chippewa Indians of Wisconsin</t>
  </si>
  <si>
    <t>Sokaogon Chippewa Tribe</t>
  </si>
  <si>
    <t>Space Exploration Technologies Corp.</t>
  </si>
  <si>
    <t xml:space="preserve">Spectrum Mid-America, LLC </t>
  </si>
  <si>
    <t>Wisconsin Bell LLC dba AT&amp;T Wisconsin</t>
  </si>
  <si>
    <t>Wittenberg Telephone Company Inc. dba Cirrinity LLC</t>
  </si>
  <si>
    <t>Total</t>
  </si>
  <si>
    <t>Project Name</t>
  </si>
  <si>
    <t>Project ID</t>
  </si>
  <si>
    <t>Overlapping Tribal Lands</t>
  </si>
  <si>
    <t>Technology</t>
  </si>
  <si>
    <t>Location Count</t>
  </si>
  <si>
    <t>BEAD Award</t>
  </si>
  <si>
    <t>Subgrantee Match</t>
  </si>
  <si>
    <t>Heartland Fiber All</t>
  </si>
  <si>
    <t>CM61-BEAD-WI-50F001</t>
  </si>
  <si>
    <t>AMG All Fixed Wireless</t>
  </si>
  <si>
    <t>CM61-BEAD-WI-05W001</t>
  </si>
  <si>
    <t>Bertram Calumet Fiber</t>
  </si>
  <si>
    <t>CM61-BEAD-WI-07F001</t>
  </si>
  <si>
    <t>Bertram Columbia Fiber</t>
  </si>
  <si>
    <t>CM61-BEAD-WI-07F002</t>
  </si>
  <si>
    <t>Bertram Dane Fiber</t>
  </si>
  <si>
    <t>CM61-BEAD-WI-07F003</t>
  </si>
  <si>
    <t>Bertram Dodge Fiber</t>
  </si>
  <si>
    <t>CM61-BEAD-WI-07F004</t>
  </si>
  <si>
    <t>Bertram Door Fiber</t>
  </si>
  <si>
    <t>CM61-BEAD-WI-07F005</t>
  </si>
  <si>
    <t>Bertram Fond du Lac Fiber</t>
  </si>
  <si>
    <t>CM61-BEAD-WI-07F006</t>
  </si>
  <si>
    <t>Bertram Jefferson Fiber</t>
  </si>
  <si>
    <t>CM61-BEAD-WI-07F007</t>
  </si>
  <si>
    <t>Bertram Kenosha Fiber</t>
  </si>
  <si>
    <t>CM61-BEAD-WI-07F008</t>
  </si>
  <si>
    <t>Bertram Langlade Fiber</t>
  </si>
  <si>
    <t>CM61-BEAD-WI-07F009</t>
  </si>
  <si>
    <t>Bertram Lincoln Fiber</t>
  </si>
  <si>
    <t>CM61-BEAD-WI-07F010</t>
  </si>
  <si>
    <t>Bertram Marquette Fiber</t>
  </si>
  <si>
    <t>CM61-BEAD-WI-07F011</t>
  </si>
  <si>
    <t>Bertram Oneida Fiber</t>
  </si>
  <si>
    <t>CM61-BEAD-WI-07F012</t>
  </si>
  <si>
    <t>Bertram Outagamie Fiber</t>
  </si>
  <si>
    <t>CM61-BEAD-WI-07F013</t>
  </si>
  <si>
    <t>Bertram Ozaukee Fiber</t>
  </si>
  <si>
    <t>CM61-BEAD-WI-07F014</t>
  </si>
  <si>
    <t>Bertram Racine Fiber</t>
  </si>
  <si>
    <t>CM61-BEAD-WI-07F015</t>
  </si>
  <si>
    <t>Bertram Rock Fiber</t>
  </si>
  <si>
    <t>CM61-BEAD-WI-07F016</t>
  </si>
  <si>
    <t>Bertram Shawano Fiber</t>
  </si>
  <si>
    <t>CM61-BEAD-WI-07F017</t>
  </si>
  <si>
    <t>Bertram Sheboygan Fiber</t>
  </si>
  <si>
    <t>CM61-BEAD-WI-07F018</t>
  </si>
  <si>
    <t>Bertram Walworth Fiber</t>
  </si>
  <si>
    <t>CM61-BEAD-WI-07F019</t>
  </si>
  <si>
    <t>Bertram Washington Fiber</t>
  </si>
  <si>
    <t>CM61-BEAD-WI-07F020</t>
  </si>
  <si>
    <t>Bertram Waukesha Fiber</t>
  </si>
  <si>
    <t>CM61-BEAD-WI-07F021</t>
  </si>
  <si>
    <t>Bertram Waupaca Fiber</t>
  </si>
  <si>
    <t>CM61-BEAD-WI-07F022</t>
  </si>
  <si>
    <t>Bertram Waushara Fiber</t>
  </si>
  <si>
    <t>CM61-BEAD-WI-07F023</t>
  </si>
  <si>
    <t>Bertram Winnebago Fiber</t>
  </si>
  <si>
    <t>CM61-BEAD-WI-07F024</t>
  </si>
  <si>
    <t>Comcast Manitowoc Fiber</t>
  </si>
  <si>
    <t>CM61-BEAD-WI-12F001</t>
  </si>
  <si>
    <t>Comcast St. Croix Fiber</t>
  </si>
  <si>
    <t>CM61-BEAD-WI-12F002</t>
  </si>
  <si>
    <t>Brightspeed Barron Polk St. Croix Fiber</t>
  </si>
  <si>
    <t>CM61-BEAD-WI-14F001</t>
  </si>
  <si>
    <t>Brightspeed Brown Door Kewaunee Manitowoc Fiber</t>
  </si>
  <si>
    <t>CM61-BEAD-WI-14F005</t>
  </si>
  <si>
    <t>Brightspeed Burnett Washburn Fiber</t>
  </si>
  <si>
    <t>CM61-BEAD-WI-14F002</t>
  </si>
  <si>
    <t>Brightspeed Clark Chippewa Fiber</t>
  </si>
  <si>
    <t>CM61-BEAD-WI-14F003</t>
  </si>
  <si>
    <t>Brightspeed Columbia Dane Sauk Dodge Fiber</t>
  </si>
  <si>
    <t>CM61-BEAD-WI-14F004</t>
  </si>
  <si>
    <t>Brightspeed Douglas Fiber</t>
  </si>
  <si>
    <t>CM61-BEAD-WI-14F006</t>
  </si>
  <si>
    <t>Brightspeed Florence Marinette Oconto Fiber</t>
  </si>
  <si>
    <t>CM61-BEAD-WI-14F011</t>
  </si>
  <si>
    <t>Brightspeed Green Lake Fiber</t>
  </si>
  <si>
    <t>CM61-BEAD-WI-14F007</t>
  </si>
  <si>
    <t>Brightspeed Iowa Grant Lafayette Fiber</t>
  </si>
  <si>
    <t>CM61-BEAD-WI-14F008</t>
  </si>
  <si>
    <t>Brightspeed Jackson Monroe Fiber</t>
  </si>
  <si>
    <t>CM61-BEAD-WI-14F009</t>
  </si>
  <si>
    <t>Brightspeed Jefferson Rock Racine Waukesha Fiber</t>
  </si>
  <si>
    <t>CM61-BEAD-WI-14F010</t>
  </si>
  <si>
    <t>Brightspeed La Crosse Trempealeau Fiber</t>
  </si>
  <si>
    <t>CM61-BEAD-WI-14F013</t>
  </si>
  <si>
    <t>Brightspeed Rusk Price Lincoln Fiber</t>
  </si>
  <si>
    <t>CM61-BEAD-WI-14F012</t>
  </si>
  <si>
    <t>Brightspeed Unaffiliated CAI</t>
  </si>
  <si>
    <t>CM61-BEAD-WI-14C018</t>
  </si>
  <si>
    <t>Brightspeed Vilas Iron Fiber</t>
  </si>
  <si>
    <t>CM61-BEAD-WI-14F014</t>
  </si>
  <si>
    <t>Brightspeed Waushara Fiber</t>
  </si>
  <si>
    <t>CM61-BEAD-WI-14F015</t>
  </si>
  <si>
    <t>Brightspeed Winnebago Waupaca Fiber</t>
  </si>
  <si>
    <t>CM61-BEAD-WI-14F016</t>
  </si>
  <si>
    <t>Brightspeed Clark Taylor Fiber</t>
  </si>
  <si>
    <t>CM61-BEAD-WI-14F018</t>
  </si>
  <si>
    <t>Brightspeed Ho-Chunk Fiber</t>
  </si>
  <si>
    <t>CM61-BEAD-WI-14F017</t>
  </si>
  <si>
    <t>Mosaic Barron Fiber</t>
  </si>
  <si>
    <t>CM61-BEAD-WI-15F001</t>
  </si>
  <si>
    <t>Mosaic Burnett Fiber</t>
  </si>
  <si>
    <t>CM61-BEAD-WI-15F002</t>
  </si>
  <si>
    <t>Mosaic Douglas Fiber</t>
  </si>
  <si>
    <t>CM61-BEAD-WI-15F003</t>
  </si>
  <si>
    <t>Mosaic Washburn Sawyer Fiber</t>
  </si>
  <si>
    <t>CM61-BEAD-WI-15F004</t>
  </si>
  <si>
    <t>Mosaic Clark Taylor Fiber</t>
  </si>
  <si>
    <t>CM61-BEAD-WI-15F006</t>
  </si>
  <si>
    <t>Mosaic LCO Fiber</t>
  </si>
  <si>
    <t>CM61-BEAD-WI-15F005</t>
  </si>
  <si>
    <t>ECE All Fiber</t>
  </si>
  <si>
    <t>CM61-BEAD-WI-16F001</t>
  </si>
  <si>
    <t>Frontier Adams North Fiber</t>
  </si>
  <si>
    <t>CM61-BEAD-WI-17F001</t>
  </si>
  <si>
    <t>Frontier Adams South Fiber</t>
  </si>
  <si>
    <t>CM61-BEAD-WI-17F002</t>
  </si>
  <si>
    <t>Frontier Columbia Fiber</t>
  </si>
  <si>
    <t>CM61-BEAD-WI-17F008</t>
  </si>
  <si>
    <t>Frontier Door Fiber</t>
  </si>
  <si>
    <t>CM61-BEAD-WI-17F003</t>
  </si>
  <si>
    <t>Frontier Kenosha Fiber</t>
  </si>
  <si>
    <t>CM61-BEAD-WI-17F004</t>
  </si>
  <si>
    <t>Frontier Lincoln North Fiber</t>
  </si>
  <si>
    <t>CM61-BEAD-WI-17F005</t>
  </si>
  <si>
    <t>Frontier Lincoln South Fiber</t>
  </si>
  <si>
    <t>CM61-BEAD-WI-17F006</t>
  </si>
  <si>
    <t>Frontier Wood Fiber</t>
  </si>
  <si>
    <t>CM61-BEAD-WI-17F007</t>
  </si>
  <si>
    <t>Bug Tussel Adams Juneau Monroe Fixed Wireless</t>
  </si>
  <si>
    <t>CM61-BEAD-WI-41W001</t>
  </si>
  <si>
    <t>Bug Tussel Ashland Iron Fixed Wireless</t>
  </si>
  <si>
    <t>CM61-BEAD-WI-41W002</t>
  </si>
  <si>
    <t>Bug Tussel Brown Oconto Fiber</t>
  </si>
  <si>
    <t>CM61-BEAD-WI-41F004</t>
  </si>
  <si>
    <t>Bug Tussel Brown Oconto Kewaunee Fixed Wireless</t>
  </si>
  <si>
    <t>CM61-BEAD-WI-41W003</t>
  </si>
  <si>
    <t>Bug Tussel Calumet Fond du Lac Green Lake Waushara Fixed Wireless</t>
  </si>
  <si>
    <t>CM61-BEAD-WI-41W005</t>
  </si>
  <si>
    <t>Bug Tussel Fond du Lac Green Lake Waushara Fiber</t>
  </si>
  <si>
    <t>CM61-BEAD-WI-41F007</t>
  </si>
  <si>
    <t>Bug Tussel Green Iowa Richland Fixed Wireless</t>
  </si>
  <si>
    <t>CM61-BEAD-WI-41W008</t>
  </si>
  <si>
    <t>Bug Tussel Jefferson Fiber</t>
  </si>
  <si>
    <t>CM61-BEAD-WI-41F010</t>
  </si>
  <si>
    <t>Bug Tussel Kewaunee Fiber</t>
  </si>
  <si>
    <t>CM61-BEAD-WI-41F011</t>
  </si>
  <si>
    <t>Bug Tussel Manitowoc Sheboygan Fixed Wireless</t>
  </si>
  <si>
    <t>CM61-BEAD-WI-41W013</t>
  </si>
  <si>
    <t>Bug Tussel Marathon Taylor Fiber</t>
  </si>
  <si>
    <t>CM61-BEAD-WI-41F015</t>
  </si>
  <si>
    <t>Bug Tussel Oneida Fiber</t>
  </si>
  <si>
    <t>CM61-BEAD-WI-41F016</t>
  </si>
  <si>
    <t>Bug Tussel Shawano Fixed Wireless</t>
  </si>
  <si>
    <t>CM61-BEAD-WI-41W018</t>
  </si>
  <si>
    <t>Bug Tussel Vernon Monroe La Crosse Fixed Wireless</t>
  </si>
  <si>
    <t>CM61-BEAD-WI-41W020</t>
  </si>
  <si>
    <t>Bug Tussel Winnebago Fixed Wireless</t>
  </si>
  <si>
    <t>CM61-BEAD-WI-41W021</t>
  </si>
  <si>
    <t>Hillsboro All Fiber</t>
  </si>
  <si>
    <t>CM61-BEAD-WI-52F001</t>
  </si>
  <si>
    <t>La Valle All Fiber</t>
  </si>
  <si>
    <t>CM61-BEAD-WI-20F001</t>
  </si>
  <si>
    <t>LDF All Fiber</t>
  </si>
  <si>
    <t>CM61-BEAD-WI-46F001</t>
  </si>
  <si>
    <t>Lakeland Polk Fiber</t>
  </si>
  <si>
    <t>CM61-BEAD-WI-47F001</t>
  </si>
  <si>
    <t>Lakeland St. Croix Chippewa Fiber</t>
  </si>
  <si>
    <t>CM61-BEAD-WI-47F002</t>
  </si>
  <si>
    <t>Lynxx All Fiber</t>
  </si>
  <si>
    <t>CM61-BEAD-WI-21F001</t>
  </si>
  <si>
    <t>MATC All Fiber</t>
  </si>
  <si>
    <t>CM61-BEAD-WI-22F001</t>
  </si>
  <si>
    <t>MHTC Dane CAI</t>
  </si>
  <si>
    <t>CM61-BEAD-WI-25C001</t>
  </si>
  <si>
    <t>MHTC Iowa CAI</t>
  </si>
  <si>
    <t>CM61-BEAD-WI-25C002</t>
  </si>
  <si>
    <t xml:space="preserve">MHTC Iowa Mixed </t>
  </si>
  <si>
    <t>CM61-BEAD-WI-25M001</t>
  </si>
  <si>
    <t>NEIT All Fiber</t>
  </si>
  <si>
    <t>CM61-BEAD-WI-26F001</t>
  </si>
  <si>
    <t>Nsight Door Fixed Wireless</t>
  </si>
  <si>
    <t>CM61-BEAD-WI-37W004</t>
  </si>
  <si>
    <t>Nsight Langlade Fixed Wireless</t>
  </si>
  <si>
    <t>CM61-BEAD-WI-37W006</t>
  </si>
  <si>
    <t>Nsight Manitowoc Fiber</t>
  </si>
  <si>
    <t>CM61-BEAD-WI-37F003</t>
  </si>
  <si>
    <t>Nsight Marinette Fixed Wireless</t>
  </si>
  <si>
    <t>CM61-BEAD-WI-37W005</t>
  </si>
  <si>
    <t>Nsight Oconto Fiber</t>
  </si>
  <si>
    <t>CM61-BEAD-WI-37F002</t>
  </si>
  <si>
    <t>Nsight Oconto Fixed Wireless</t>
  </si>
  <si>
    <t>CM61-BEAD-WI-37W007</t>
  </si>
  <si>
    <t>Nsight Shawano Fiber</t>
  </si>
  <si>
    <t>CM61-BEAD-WI-37F001</t>
  </si>
  <si>
    <t>Nsight Shawano Fixed Wireless</t>
  </si>
  <si>
    <t>CM61-BEAD-WI-37W008</t>
  </si>
  <si>
    <t>Nsight Waupaca Fixed Wireless</t>
  </si>
  <si>
    <t>CM61-BEAD-WI-37W009</t>
  </si>
  <si>
    <t>Nsight Oneida Nation Fiber</t>
  </si>
  <si>
    <t>CM61-BEAD-WI-37F010</t>
  </si>
  <si>
    <t>Norvado All CAI</t>
  </si>
  <si>
    <t>CM61-BEAD-WI-27C010</t>
  </si>
  <si>
    <t>Norvado Ashland Fiber</t>
  </si>
  <si>
    <t>CM61-BEAD-WI-27F001</t>
  </si>
  <si>
    <t>Norvado Bayfield Fiber</t>
  </si>
  <si>
    <t>CM61-BEAD-WI-27F002</t>
  </si>
  <si>
    <t>Norvado Iron Vilas Fiber</t>
  </si>
  <si>
    <t>CM61-BEAD-WI-27F003</t>
  </si>
  <si>
    <t>Norvado Price North Fiber</t>
  </si>
  <si>
    <t>CM61-BEAD-WI-27F004</t>
  </si>
  <si>
    <t>Norvado Price South Fiber</t>
  </si>
  <si>
    <t>CM61-BEAD-WI-27F005</t>
  </si>
  <si>
    <t>Norvado Sawyer Central Fiber</t>
  </si>
  <si>
    <t>CM61-BEAD-WI-27F006</t>
  </si>
  <si>
    <t>Norvado Sawyer South Fiber</t>
  </si>
  <si>
    <t>CM61-BEAD-WI-27F007</t>
  </si>
  <si>
    <t>Norvado Sawyer West Fiber</t>
  </si>
  <si>
    <t>CM61-BEAD-WI-27F008</t>
  </si>
  <si>
    <t>Norvado Vilas Fiber</t>
  </si>
  <si>
    <t>CM61-BEAD-WI-27F009</t>
  </si>
  <si>
    <t>PPCS North Fiber</t>
  </si>
  <si>
    <t>CM61-BEAD-WI-29F002</t>
  </si>
  <si>
    <t>PPCS South Fiber</t>
  </si>
  <si>
    <t>CM61-BEAD-WI-29F003</t>
  </si>
  <si>
    <t>PPCS Ho-Chunk Fiber</t>
  </si>
  <si>
    <t>CM61-BEAD-WI-29F001</t>
  </si>
  <si>
    <t>Richland All Fiber</t>
  </si>
  <si>
    <t>CM61-BEAD-WI-20F002</t>
  </si>
  <si>
    <t>St. Croix Chippewa All Fiber</t>
  </si>
  <si>
    <t>CM61-BEAD-WI-57F001</t>
  </si>
  <si>
    <t>Sokaogon All Fiber</t>
  </si>
  <si>
    <t>CM61-BEAD-WI-31F001</t>
  </si>
  <si>
    <t>SpaceX Nonpriority</t>
  </si>
  <si>
    <t>CM61-BEAD-WI-55L002</t>
  </si>
  <si>
    <t>SpaceX Priority</t>
  </si>
  <si>
    <t>CM61-BEAD-WI-55L001</t>
  </si>
  <si>
    <t>SpaceX Menominee</t>
  </si>
  <si>
    <t>CM61-BEAD-WI-55L004</t>
  </si>
  <si>
    <t>SpaceX Red Cliff</t>
  </si>
  <si>
    <t>CM61-BEAD-WI-55L003</t>
  </si>
  <si>
    <t>Spectrum All Fiber</t>
  </si>
  <si>
    <t>CM61-BEAD-WI-32F001</t>
  </si>
  <si>
    <t>Bayfield Wireless Ashland Mixed</t>
  </si>
  <si>
    <t>CM61-BEAD-WI-51M001</t>
  </si>
  <si>
    <t>Bayfield Wireless Ashland North Fixed Wireless</t>
  </si>
  <si>
    <t>CM61-BEAD-WI-51W001</t>
  </si>
  <si>
    <t>Bayfield Wireless Ashland South Fixed Wireless</t>
  </si>
  <si>
    <t>CM61-BEAD-WI-51W002</t>
  </si>
  <si>
    <t>Bayfield Wireless Bayfield Fiber</t>
  </si>
  <si>
    <t>CM61-BEAD-WI-51F004</t>
  </si>
  <si>
    <t>ATT Door Fiber</t>
  </si>
  <si>
    <t>CM61-BEAD-WI-36F001</t>
  </si>
  <si>
    <t>ATT Kenosha Walworth Fiber</t>
  </si>
  <si>
    <t>CM61-BEAD-WI-36F002</t>
  </si>
  <si>
    <t>Cirrinity Fixed Wireless</t>
  </si>
  <si>
    <t>CM61-BEAD-WI-48W002</t>
  </si>
  <si>
    <t>Cirrinity Fiber</t>
  </si>
  <si>
    <t>CM61-BEAD-WI-48F001</t>
  </si>
  <si>
    <t xml:space="preserve">Project Name </t>
  </si>
  <si>
    <t>County</t>
  </si>
  <si>
    <t>Project Location Count</t>
  </si>
  <si>
    <t>% of Project Locations by County</t>
  </si>
  <si>
    <t xml:space="preserve">Estimated Project Fiber Miles </t>
  </si>
  <si>
    <t>Estimated Project Fiber Miles by County</t>
  </si>
  <si>
    <t>Estimated Total Project Towers</t>
  </si>
  <si>
    <t>Estimated Total New Tower Builds</t>
  </si>
  <si>
    <t>Estimated New Tower Builds by County</t>
  </si>
  <si>
    <t>Estimated Construction Start</t>
  </si>
  <si>
    <t>Fixed Wireless</t>
  </si>
  <si>
    <t>Lafayette</t>
  </si>
  <si>
    <t>Calumet</t>
  </si>
  <si>
    <t>Columbia</t>
  </si>
  <si>
    <t>Dane</t>
  </si>
  <si>
    <t>Green</t>
  </si>
  <si>
    <t>Dodge</t>
  </si>
  <si>
    <t>Door</t>
  </si>
  <si>
    <t>Fond du Lac</t>
  </si>
  <si>
    <t>Jefferson</t>
  </si>
  <si>
    <t>Kenosha</t>
  </si>
  <si>
    <t>Langlade</t>
  </si>
  <si>
    <t>Lincoln</t>
  </si>
  <si>
    <t>Marquette</t>
  </si>
  <si>
    <t>Waushara</t>
  </si>
  <si>
    <t>Oneida</t>
  </si>
  <si>
    <t>Outagamie</t>
  </si>
  <si>
    <t>Ozaukee</t>
  </si>
  <si>
    <t>Racine</t>
  </si>
  <si>
    <t>Rock</t>
  </si>
  <si>
    <t>Shawano</t>
  </si>
  <si>
    <t>Sheboygan</t>
  </si>
  <si>
    <t>Walworth</t>
  </si>
  <si>
    <t>Washington</t>
  </si>
  <si>
    <t>Waukesha</t>
  </si>
  <si>
    <t>Waupaca</t>
  </si>
  <si>
    <t>Winnebago</t>
  </si>
  <si>
    <t>Barron</t>
  </si>
  <si>
    <t>Polk</t>
  </si>
  <si>
    <t>St. Croix</t>
  </si>
  <si>
    <t>Brown</t>
  </si>
  <si>
    <t>Kewaunee</t>
  </si>
  <si>
    <t>Manitowoc</t>
  </si>
  <si>
    <t>Oconto</t>
  </si>
  <si>
    <t>Burnett</t>
  </si>
  <si>
    <t>Washburn</t>
  </si>
  <si>
    <t>Chippewa</t>
  </si>
  <si>
    <t>Clark</t>
  </si>
  <si>
    <t>Taylor</t>
  </si>
  <si>
    <t>Sauk</t>
  </si>
  <si>
    <t>Bayfield</t>
  </si>
  <si>
    <t>Douglas</t>
  </si>
  <si>
    <t>Florence</t>
  </si>
  <si>
    <t>Marinette</t>
  </si>
  <si>
    <t>Green Lake</t>
  </si>
  <si>
    <t>Monroe</t>
  </si>
  <si>
    <t>Grant</t>
  </si>
  <si>
    <t>Iowa</t>
  </si>
  <si>
    <t>Jackson</t>
  </si>
  <si>
    <t>Vernon</t>
  </si>
  <si>
    <t>La Crosse</t>
  </si>
  <si>
    <t>Trempealeau</t>
  </si>
  <si>
    <t>Price</t>
  </si>
  <si>
    <t>Rusk</t>
  </si>
  <si>
    <t>Ashland</t>
  </si>
  <si>
    <t>Buffalo</t>
  </si>
  <si>
    <t>Dunn</t>
  </si>
  <si>
    <t>Eau Claire</t>
  </si>
  <si>
    <t>Richland</t>
  </si>
  <si>
    <t>Vilas</t>
  </si>
  <si>
    <t>Iron</t>
  </si>
  <si>
    <t>Sawyer</t>
  </si>
  <si>
    <t>tbd</t>
  </si>
  <si>
    <t>Adams</t>
  </si>
  <si>
    <t>Wood</t>
  </si>
  <si>
    <t>Juneau</t>
  </si>
  <si>
    <t>Bug Tussel Ashlad Iron Fixed Wireless</t>
  </si>
  <si>
    <t>Marathon</t>
  </si>
  <si>
    <t>Mixed: Fiber and Fixed Wireless</t>
  </si>
  <si>
    <t>Crawford</t>
  </si>
  <si>
    <t>Pepin</t>
  </si>
  <si>
    <t>Pierce</t>
  </si>
  <si>
    <t>Forest</t>
  </si>
  <si>
    <t>Space Exploration Technologies, Corp.</t>
  </si>
  <si>
    <t>Menominee</t>
  </si>
  <si>
    <t>Portage</t>
  </si>
  <si>
    <t>Milwaukee</t>
  </si>
  <si>
    <t>Waypoint Experts</t>
  </si>
  <si>
    <t>Wittenberg Telephone Company Inc. DBA Cirrinity LLC</t>
  </si>
  <si>
    <t>Count of Projects</t>
  </si>
  <si>
    <t>Fiber Locations</t>
  </si>
  <si>
    <t>Fixed Wireless Locations</t>
  </si>
  <si>
    <t>Mixed Locations</t>
  </si>
  <si>
    <t>Low Earth Orbit Satellite Locations</t>
  </si>
  <si>
    <t>Estimated Total Fiber Miles</t>
  </si>
  <si>
    <t>Hilbert Communications LLC, Frontier Communications Corporation, Marquette-Adams Telephone Cooperative, Inc., Space Exploration Technologies Corp.</t>
  </si>
  <si>
    <t>Hilbert Communications LLC, Connect Holding II LLC, Norvado Inc., Waypoint Experts, Space Exploration Technologies Corp.</t>
  </si>
  <si>
    <t>Connect Holding II LLC, CTC Telcom Inc., Lakeland Communications, Inc., Space Exploration Technologies Corp.</t>
  </si>
  <si>
    <t>Connect Holding II LLC, Norvado Inc., Waypoint Experts, Space Exploration Technologies Corp., Space Exploration Technologies Corp.</t>
  </si>
  <si>
    <t>Hilbert Communications LLC, Connect Holding II LLC, NET LEC LLC., Space Exploration Technologies Corp.</t>
  </si>
  <si>
    <t>Connect Holding II LLC, Space Exploration Technologies Corp.</t>
  </si>
  <si>
    <t>Connect Holding II LLC, CTC Telcom Inc., East Central Energy, Lakeland Communications, Inc., Space Exploration Technologies Corp.</t>
  </si>
  <si>
    <t>Bertram Communications LLC, Hilbert Communications LLC, Space Exploration Technologies Corp.</t>
  </si>
  <si>
    <t>Connect Holding II LLC, Pierce Pepin Cooperative Services, Space Exploration Technologies Corp.</t>
  </si>
  <si>
    <t>Connect Holding II LLC, CTC Telcom Inc., Pierce Pepin Cooperative Services, Space Exploration Technologies Corp.</t>
  </si>
  <si>
    <t>Bertram Communications LLC, Connect Holding II LLC, Frontier Communications Corporation, Marquette-Adams Telephone Cooperative, Inc., Space Exploration Technologies Corp.</t>
  </si>
  <si>
    <t>NEIT Broadband LLC, Space Exploration Technologies Corp.</t>
  </si>
  <si>
    <t>Bertram Communications LLC, Connect Holding II LLC, Space Exploration Technologies Corp.</t>
  </si>
  <si>
    <t>Bertram Communications LLC, Connect Holding II LLC, Frontier Communications Corporation, NET LEC LLC., Space Exploration Technologies Corp.</t>
  </si>
  <si>
    <t>Connect Holding II LLC, CTC Telcom Inc., East Central Energy, Space Exploration Technologies Corp.</t>
  </si>
  <si>
    <t>Connect Holding II LLC, Sokaogon Chippewa Tribe, Space Exploration Technologies Corp.</t>
  </si>
  <si>
    <t>Bertram Communications LLC, Hilbert Communications LLC, Connect Holding II LLC, Space Exploration Technologies Corp.</t>
  </si>
  <si>
    <t>Sokaogon Chippewa Tribe, Space Exploration Technologies Corp.</t>
  </si>
  <si>
    <t>Connect Holding II LLC, Richland-Grant Telephone Cooperative, Inc., Space Exploration Technologies Corp.</t>
  </si>
  <si>
    <t>Hilbert Communications LLC, Connect Holding II LLC, Marquette-Adams Telephone Cooperative, Inc., Space Exploration Technologies Corp.</t>
  </si>
  <si>
    <t>Hilbert Communications LLC, Connect Holding II LLC, Mount Horeb Telephone Company, Richland-Grant Telephone Cooperative, Inc., Space Exploration Technologies Corp.</t>
  </si>
  <si>
    <t>Hilbert Communications LLC, Connect Holding II LLC, Lac du Flambeau Band of the Lake Superior Chippewa Indians, Norvado Inc., Space Exploration Technologies Corp.</t>
  </si>
  <si>
    <t>Hilbert Communications LLC, La Valle Telephone Coop, Lemonweir Valley Telephone Company, Space Exploration Technologies Corp.</t>
  </si>
  <si>
    <t>Bertram Communications LLC, Frontier Communications Corporation, Wisconsin Bell LLC dba AT&amp;T Wisconsin, Space Exploration Technologies Corp.</t>
  </si>
  <si>
    <t>Hilbert Communications LLC, Connect Holding II LLC, Space Exploration Technologies Corp.</t>
  </si>
  <si>
    <t>Hilbert Communications LLC, Connect Holding II LLC, Lemonweir Valley Telephone Company, Pierce Pepin Cooperative Services, Space Exploration Technologies Corp.</t>
  </si>
  <si>
    <t>AMG Technology Investment Group LLC, Connect Holding II LLC, Space Exploration Technologies Corp.</t>
  </si>
  <si>
    <t>Bertram Communications LLC, Connect Holding II LLC, Frontier Communications Corporation, Space Exploration Technologies Corp.</t>
  </si>
  <si>
    <t>Hilbert Communications LLC, Comcast Corporation, Connect Holding II LLC, NET LEC LLC., Space Exploration Technologies Corp.</t>
  </si>
  <si>
    <t>Hilbert Communications LLC, Spectrum Mid-America, LLC , Wittenberg Telephone Company Inc. DBA Cirrinity LLC, Space Exploration Technologies Corp.</t>
  </si>
  <si>
    <t>Connect Holding II LLC, NET LEC LLC., Sokaogon Chippewa Tribe, Space Exploration Technologies Corp.</t>
  </si>
  <si>
    <t>Bertram Communications LLC, Hilbert Communications LLC, Norvado Inc., Space Exploration Technologies Corp.</t>
  </si>
  <si>
    <t>Bertram Communications LLC, Connect Holding II LLC, NET LEC LLC.</t>
  </si>
  <si>
    <t>Pierce Pepin Cooperative Services, Space Exploration Technologies Corp.</t>
  </si>
  <si>
    <t>Connect Holding II LLC, Lakeland Communications, Inc., Space Exploration Technologies Corp.</t>
  </si>
  <si>
    <t>Connect Holding II LLC, Norvado Inc., Space Exploration Technologies Corp.</t>
  </si>
  <si>
    <t>Hilbert Communications LLC, Connect Holding II LLC, La Valle Telephone Coop, Richland-Grant Telephone Cooperative, Inc., Space Exploration Technologies Corp.</t>
  </si>
  <si>
    <t>Connect Holding II LLC, La Valle Telephone Coop, Space Exploration Technologies Corp.</t>
  </si>
  <si>
    <t>CTC Telcom Inc., Norvado Inc., Space Exploration Technologies Corp.</t>
  </si>
  <si>
    <t>Bertram Communications LLC, Hilbert Communications LLC, NET LEC LLC., Wittenberg Telephone Company Inc. DBA Cirrinity LLC, Space Exploration Technologies Corp.</t>
  </si>
  <si>
    <t>Comcast Corporation, Connect Holding II LLC, Pierce Pepin Cooperative Services, Space Exploration Technologies Corp.</t>
  </si>
  <si>
    <t>Connect Holding II LLC, CTC Telcom Inc., Hilbert Communications LLC, Space Exploration Technologies Corp.,</t>
  </si>
  <si>
    <t>Hilbert Communications LLC, Connect Holding II LLC, Hillsboro Telephone Company, Inc., Space Exploration Technologies Corp.</t>
  </si>
  <si>
    <t>Connect Holding II LLC, Lac du Flambeau Band of the Lake Superior Chippewa Indians, Norvado Inc., Space Exploration Technologies Corp.</t>
  </si>
  <si>
    <t>Connect Holding II LLC, CTC Telcom Inc., East Central Energy, Norvado Inc., Space Exploration Technologies Corp.</t>
  </si>
  <si>
    <t>Bertram Communications LLC, Connect Holding II LLC, NET LEC LLC., Space Exploration Technologies Corp.</t>
  </si>
  <si>
    <t>Frontier Communications Corporation, Space Exploration Technologies Corp.</t>
  </si>
  <si>
    <t>Heartland All Fiber</t>
  </si>
  <si>
    <t>American Heartland Fiber Networks LLC, Bertram Communications LLC, Hilbert Communications LLC, Connect Holding II LLC, Space Exploration Technologies Corp.</t>
  </si>
  <si>
    <t>American Heartland Fiber Networks LLC, Bertram Communications LLC, Connect Holding II LLC</t>
  </si>
  <si>
    <t>American Heartland Fiber Networks LLC, Bertram Communications LLC, Connect Holding II LLC, Space Exploration Technologies Corp.</t>
  </si>
  <si>
    <t>American Heartland Fiber Networks LLC, Bertram Communications LLC, Connect Holding II LLC, Wisconsin Bell LLC dba AT&amp;T Wisconsin, Space Exploration Technologies Corp.</t>
  </si>
  <si>
    <t>Estimated New Towers</t>
  </si>
  <si>
    <t>Project by County Location Counts</t>
  </si>
  <si>
    <t>Connect Holding II LLC, Mount Horeb Telephone Company</t>
  </si>
  <si>
    <t>Hilbert Communications LLC, Space Exploration Technologies Corp.</t>
  </si>
  <si>
    <t>Bertram Communications LLC, Connect Holding II LLC, Marquette-Adams Telephone Cooperative, Inc.</t>
  </si>
  <si>
    <t>LEO Satellite</t>
  </si>
  <si>
    <t>Bertram Communications LLC, Connect Holding II LLC, NET LEC LLC., Wittenberg Telephone Company Inc. DBA Cirrinity LLC,</t>
  </si>
  <si>
    <t>Ho-Chunk Nation</t>
  </si>
  <si>
    <t>Lac Courte Oreilles Band of Lake Superior Chippewa</t>
  </si>
  <si>
    <t>Lac du Flambeau Band of Lake Superior Chippewa</t>
  </si>
  <si>
    <t>Oneida Nation</t>
  </si>
  <si>
    <t>Forest County Potawatomi, Mole Lake (Sokaogon Chippewa Community) Band of Lake Superior Chippewa</t>
  </si>
  <si>
    <t>Menominee Indian Tribe of Wisconsin</t>
  </si>
  <si>
    <t>Red Cliff Band of Lake Superior Chippewa</t>
  </si>
  <si>
    <t>Stockbridge-Munsee Community Band of Mohican Indians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</si>
</sst>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"/>
    <numFmt numFmtId="167" formatCode="_(* #,##0.0_);_(* \(#,##0.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theme="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4" xfId="0" applyFont="1" applyFill="1" applyBorder="1"/>
    <xf numFmtId="0" fontId="2" fillId="3" borderId="5" xfId="0" applyFont="1" applyFill="1" applyBorder="1"/>
    <xf numFmtId="1" fontId="5" fillId="0" borderId="4" xfId="0" applyNumberFormat="1" applyFont="1" applyBorder="1"/>
    <xf numFmtId="0" fontId="0" fillId="0" borderId="8" xfId="0" applyBorder="1"/>
    <xf numFmtId="164" fontId="0" fillId="0" borderId="5" xfId="0" applyNumberFormat="1" applyBorder="1"/>
    <xf numFmtId="0" fontId="0" fillId="0" borderId="9" xfId="0" applyBorder="1"/>
    <xf numFmtId="164" fontId="5" fillId="0" borderId="5" xfId="0" applyNumberFormat="1" applyFont="1" applyBorder="1"/>
    <xf numFmtId="165" fontId="4" fillId="2" borderId="10" xfId="1" applyNumberFormat="1" applyFont="1" applyFill="1" applyBorder="1"/>
    <xf numFmtId="165" fontId="0" fillId="0" borderId="0" xfId="1" applyNumberFormat="1" applyFo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6" fontId="6" fillId="0" borderId="0" xfId="0" applyNumberFormat="1" applyFont="1" applyAlignment="1">
      <alignment horizontal="right" wrapText="1"/>
    </xf>
    <xf numFmtId="165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6" fontId="0" fillId="0" borderId="0" xfId="0" applyNumberFormat="1" applyAlignment="1">
      <alignment horizontal="right" vertical="top" wrapText="1"/>
    </xf>
    <xf numFmtId="165" fontId="0" fillId="0" borderId="0" xfId="1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Fill="1"/>
    <xf numFmtId="165" fontId="0" fillId="0" borderId="0" xfId="1" applyNumberFormat="1" applyFont="1" applyFill="1"/>
    <xf numFmtId="0" fontId="3" fillId="0" borderId="0" xfId="0" applyFont="1" applyAlignment="1">
      <alignment wrapText="1"/>
    </xf>
    <xf numFmtId="1" fontId="0" fillId="0" borderId="0" xfId="1" applyNumberFormat="1" applyFont="1" applyFill="1"/>
    <xf numFmtId="167" fontId="0" fillId="0" borderId="0" xfId="1" applyNumberFormat="1" applyFont="1"/>
    <xf numFmtId="167" fontId="0" fillId="0" borderId="0" xfId="1" applyNumberFormat="1" applyFont="1" applyFill="1"/>
    <xf numFmtId="0" fontId="0" fillId="0" borderId="5" xfId="0" applyBorder="1"/>
    <xf numFmtId="0" fontId="0" fillId="0" borderId="11" xfId="0" applyBorder="1"/>
    <xf numFmtId="164" fontId="0" fillId="0" borderId="0" xfId="0" applyNumberFormat="1"/>
    <xf numFmtId="0" fontId="0" fillId="0" borderId="12" xfId="0" applyBorder="1"/>
    <xf numFmtId="0" fontId="2" fillId="0" borderId="13" xfId="0" applyFont="1" applyBorder="1"/>
    <xf numFmtId="165" fontId="0" fillId="0" borderId="13" xfId="1" applyNumberFormat="1" applyFont="1" applyBorder="1"/>
    <xf numFmtId="164" fontId="5" fillId="0" borderId="13" xfId="0" applyNumberFormat="1" applyFont="1" applyBorder="1"/>
    <xf numFmtId="165" fontId="5" fillId="0" borderId="13" xfId="1" applyNumberFormat="1" applyFont="1" applyBorder="1"/>
    <xf numFmtId="164" fontId="0" fillId="0" borderId="13" xfId="0" applyNumberFormat="1" applyBorder="1"/>
    <xf numFmtId="1" fontId="5" fillId="0" borderId="13" xfId="0" applyNumberFormat="1" applyFont="1" applyBorder="1"/>
    <xf numFmtId="9" fontId="0" fillId="0" borderId="0" xfId="2" applyFont="1" applyFill="1"/>
    <xf numFmtId="0" fontId="0" fillId="0" borderId="0" xfId="2" applyNumberFormat="1" applyFont="1" applyFill="1"/>
    <xf numFmtId="0" fontId="2" fillId="0" borderId="14" xfId="0" applyFont="1" applyBorder="1"/>
    <xf numFmtId="0" fontId="0" fillId="0" borderId="14" xfId="0" applyBorder="1"/>
    <xf numFmtId="0" fontId="0" fillId="0" borderId="13" xfId="0" applyBorder="1"/>
    <xf numFmtId="0" fontId="2" fillId="3" borderId="16" xfId="0" applyFont="1" applyFill="1" applyBorder="1"/>
    <xf numFmtId="165" fontId="4" fillId="2" borderId="18" xfId="1" applyNumberFormat="1" applyFont="1" applyFill="1" applyBorder="1"/>
    <xf numFmtId="165" fontId="5" fillId="0" borderId="15" xfId="1" applyNumberFormat="1" applyFont="1" applyBorder="1"/>
    <xf numFmtId="0" fontId="2" fillId="0" borderId="19" xfId="0" applyFont="1" applyBorder="1"/>
    <xf numFmtId="0" fontId="0" fillId="0" borderId="17" xfId="0" applyBorder="1"/>
    <xf numFmtId="164" fontId="4" fillId="2" borderId="18" xfId="0" applyNumberFormat="1" applyFont="1" applyFill="1" applyBorder="1"/>
    <xf numFmtId="164" fontId="0" fillId="0" borderId="20" xfId="0" applyNumberFormat="1" applyBorder="1"/>
    <xf numFmtId="0" fontId="2" fillId="0" borderId="15" xfId="0" applyFont="1" applyBorder="1"/>
    <xf numFmtId="164" fontId="0" fillId="0" borderId="21" xfId="0" applyNumberFormat="1" applyBorder="1"/>
    <xf numFmtId="164" fontId="5" fillId="0" borderId="22" xfId="0" applyNumberFormat="1" applyFont="1" applyBorder="1"/>
    <xf numFmtId="164" fontId="0" fillId="0" borderId="22" xfId="0" applyNumberFormat="1" applyBorder="1"/>
    <xf numFmtId="164" fontId="0" fillId="0" borderId="23" xfId="0" applyNumberFormat="1" applyBorder="1"/>
    <xf numFmtId="165" fontId="4" fillId="2" borderId="24" xfId="1" applyNumberFormat="1" applyFont="1" applyFill="1" applyBorder="1"/>
    <xf numFmtId="165" fontId="4" fillId="2" borderId="25" xfId="1" applyNumberFormat="1" applyFont="1" applyFill="1" applyBorder="1"/>
    <xf numFmtId="0" fontId="2" fillId="0" borderId="26" xfId="0" applyFont="1" applyBorder="1"/>
    <xf numFmtId="164" fontId="5" fillId="0" borderId="26" xfId="0" applyNumberFormat="1" applyFont="1" applyBorder="1"/>
    <xf numFmtId="0" fontId="2" fillId="0" borderId="27" xfId="0" applyFont="1" applyBorder="1"/>
    <xf numFmtId="1" fontId="5" fillId="0" borderId="28" xfId="0" applyNumberFormat="1" applyFont="1" applyBorder="1"/>
    <xf numFmtId="1" fontId="5" fillId="0" borderId="12" xfId="0" applyNumberFormat="1" applyFont="1" applyBorder="1"/>
    <xf numFmtId="1" fontId="5" fillId="0" borderId="9" xfId="0" applyNumberFormat="1" applyFont="1" applyBorder="1"/>
    <xf numFmtId="165" fontId="4" fillId="2" borderId="29" xfId="1" applyNumberFormat="1" applyFont="1" applyFill="1" applyBorder="1"/>
    <xf numFmtId="0" fontId="2" fillId="0" borderId="30" xfId="0" applyFont="1" applyBorder="1"/>
    <xf numFmtId="0" fontId="0" fillId="0" borderId="26" xfId="0" applyBorder="1"/>
    <xf numFmtId="165" fontId="4" fillId="2" borderId="31" xfId="1" applyNumberFormat="1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164" fontId="0" fillId="0" borderId="26" xfId="0" applyNumberFormat="1" applyBorder="1"/>
    <xf numFmtId="0" fontId="2" fillId="0" borderId="28" xfId="0" applyFont="1" applyBorder="1"/>
    <xf numFmtId="164" fontId="5" fillId="0" borderId="15" xfId="0" applyNumberFormat="1" applyFont="1" applyBorder="1"/>
    <xf numFmtId="0" fontId="2" fillId="3" borderId="7" xfId="0" applyFont="1" applyFill="1" applyBorder="1"/>
    <xf numFmtId="0" fontId="0" fillId="0" borderId="28" xfId="0" applyBorder="1"/>
    <xf numFmtId="0" fontId="2" fillId="3" borderId="20" xfId="0" applyFont="1" applyFill="1" applyBorder="1"/>
    <xf numFmtId="165" fontId="0" fillId="0" borderId="21" xfId="1" applyNumberFormat="1" applyFont="1" applyBorder="1"/>
    <xf numFmtId="165" fontId="5" fillId="0" borderId="22" xfId="1" applyNumberFormat="1" applyFont="1" applyBorder="1"/>
    <xf numFmtId="165" fontId="0" fillId="0" borderId="22" xfId="1" applyNumberFormat="1" applyFont="1" applyBorder="1"/>
    <xf numFmtId="165" fontId="0" fillId="0" borderId="26" xfId="1" applyNumberFormat="1" applyFont="1" applyBorder="1"/>
    <xf numFmtId="0" fontId="0" fillId="0" borderId="15" xfId="0" applyBorder="1" applyAlignment="1">
      <alignment horizontal="left"/>
    </xf>
    <xf numFmtId="0" fontId="4" fillId="2" borderId="24" xfId="0" applyFont="1" applyFill="1" applyBorder="1"/>
    <xf numFmtId="0" fontId="4" fillId="2" borderId="32" xfId="0" applyFont="1" applyFill="1" applyBorder="1"/>
    <xf numFmtId="166" fontId="0" fillId="0" borderId="0" xfId="0" applyNumberFormat="1"/>
    <xf numFmtId="0" fontId="0" fillId="0" borderId="4" xfId="0" applyBorder="1"/>
    <xf numFmtId="165" fontId="0" fillId="0" borderId="13" xfId="1" applyNumberFormat="1" applyFont="1" applyFill="1" applyBorder="1"/>
    <xf numFmtId="165" fontId="0" fillId="0" borderId="26" xfId="1" applyNumberFormat="1" applyFont="1" applyFill="1" applyBorder="1"/>
    <xf numFmtId="165" fontId="5" fillId="0" borderId="15" xfId="1" applyNumberFormat="1" applyFont="1" applyFill="1" applyBorder="1"/>
    <xf numFmtId="165" fontId="5" fillId="0" borderId="22" xfId="1" applyNumberFormat="1" applyFont="1" applyFill="1" applyBorder="1"/>
    <xf numFmtId="165" fontId="0" fillId="0" borderId="21" xfId="1" applyNumberFormat="1" applyFont="1" applyFill="1" applyBorder="1"/>
    <xf numFmtId="0" fontId="0" fillId="0" borderId="0" xfId="0" applyAlignment="1">
      <alignment horizontal="left"/>
    </xf>
    <xf numFmtId="0" fontId="0" fillId="0" borderId="15" xfId="0" applyBorder="1"/>
    <xf numFmtId="0" fontId="0" fillId="0" borderId="0" xfId="0" applyAlignment="1"/>
    <xf numFmtId="0" fontId="0" fillId="0" borderId="0" xfId="0" applyAlignment="1">
      <alignment horizontal="left" vertical="top"/>
    </xf>
    <xf numFmtId="0" fontId="6" fillId="0" borderId="0" xfId="0" applyFont="1" applyAlignment="1"/>
    <xf numFmtId="165" fontId="0" fillId="0" borderId="0" xfId="0" applyNumberFormat="1"/>
    <xf numFmtId="0" fontId="0" fillId="0" borderId="0" xfId="0" applyFill="1"/>
    <xf numFmtId="0" fontId="0" fillId="0" borderId="0" xfId="0" applyBorder="1"/>
    <xf numFmtId="1" fontId="5" fillId="0" borderId="0" xfId="0" applyNumberFormat="1" applyFont="1" applyBorder="1"/>
    <xf numFmtId="0" fontId="4" fillId="0" borderId="0" xfId="0" applyFont="1" applyFill="1"/>
    <xf numFmtId="0" fontId="0" fillId="0" borderId="0" xfId="0" applyAlignment="1">
      <alignment horizontal="right"/>
    </xf>
    <xf numFmtId="165" fontId="0" fillId="0" borderId="0" xfId="1" applyNumberFormat="1" applyFont="1" applyFill="1" applyAlignment="1">
      <alignment horizontal="right"/>
    </xf>
    <xf numFmtId="0" fontId="0" fillId="0" borderId="0" xfId="2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5">
    <dxf>
      <numFmt numFmtId="0" formatCode="General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0" formatCode="General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10" formatCode="&quot;$&quot;#,##0_);[Red]\(&quot;$&quot;#,##0\)"/>
      <alignment horizontal="right" vertical="top" textRotation="0" wrapText="1" indent="0" justifyLastLine="0" shrinkToFit="0" readingOrder="0"/>
    </dxf>
    <dxf>
      <numFmt numFmtId="10" formatCode="&quot;$&quot;#,##0_);[Red]\(&quot;$&quot;#,##0\)"/>
      <alignment horizontal="right" vertical="top" textRotation="0" wrapText="1" indent="0" justifyLastLine="0" shrinkToFit="0" readingOrder="0"/>
    </dxf>
    <dxf>
      <numFmt numFmtId="165" formatCode="_(* #,##0_);_(* \(#,##0\);_(* &quot;-&quot;??_);_(@_)"/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7783C7-D4F2-4221-A544-91D29C2479A8}" name="Table25" displayName="Table25" ref="A1:H128" totalsRowShown="0" headerRowDxfId="34" dataDxfId="33">
  <autoFilter ref="A1:H128" xr:uid="{E3200570-BCE2-454E-99FC-90A2EBE31A06}"/>
  <tableColumns count="8">
    <tableColumn id="1" xr3:uid="{E22B5640-2A2B-42D9-B79C-38FA15A95EBD}" name="Awarded Entities" dataDxfId="32"/>
    <tableColumn id="2" xr3:uid="{941AFCB1-24E0-4EBB-B1BB-87881CFEF583}" name="Project Name" dataDxfId="31"/>
    <tableColumn id="3" xr3:uid="{6448FC56-CC8F-417F-9944-DAEBBDC3FD4D}" name="Project ID" dataDxfId="30"/>
    <tableColumn id="4" xr3:uid="{E4ADB560-17AC-483F-A70E-957E46146B4F}" name="Overlapping Tribal Lands" dataDxfId="29"/>
    <tableColumn id="5" xr3:uid="{7DC3CEC4-035F-45AE-B55C-C21731F76E89}" name="Technology" dataDxfId="28"/>
    <tableColumn id="8" xr3:uid="{7A2A8DAE-4D2C-4165-B75A-4C54038263A4}" name="Location Count" dataDxfId="27" dataCellStyle="Comma"/>
    <tableColumn id="6" xr3:uid="{47EED104-C8EE-48CF-9AB9-2243CE97739A}" name="BEAD Award" dataDxfId="26"/>
    <tableColumn id="7" xr3:uid="{DC1E797E-95DF-4A75-BB1B-7E5F35357886}" name="Subgrantee Match" dataDxfId="2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EDA5BC-3632-4199-93BB-F68908B44D67}" name="Table3" displayName="Table3" ref="A1:N303" totalsRowShown="0" headerRowDxfId="24" dataDxfId="23" dataCellStyle="Percent">
  <autoFilter ref="A1:N303" xr:uid="{7991750C-1CA5-47D9-819C-83771E8B2EA4}"/>
  <sortState xmlns:xlrd2="http://schemas.microsoft.com/office/spreadsheetml/2017/richdata2" ref="A2:N303">
    <sortCondition ref="A1:A303"/>
  </sortState>
  <tableColumns count="14">
    <tableColumn id="2" xr3:uid="{71CF35D8-F41E-410C-8B6A-D70DCDD4D130}" name="Awarded Entities" dataDxfId="22"/>
    <tableColumn id="3" xr3:uid="{CB8C2578-B38B-475A-9DB0-B14DF83BE966}" name="Project ID" dataDxfId="21"/>
    <tableColumn id="5" xr3:uid="{7A89C09D-9CF2-451B-BB3F-F64E04B7D392}" name="Project Name " dataDxfId="20"/>
    <tableColumn id="16" xr3:uid="{3585F53E-CEBF-4F00-9549-C8752DE22779}" name="Technology" dataDxfId="19"/>
    <tableColumn id="6" xr3:uid="{B24BC3E8-2C00-4502-A064-AF1AC7D3112D}" name="County" dataDxfId="18"/>
    <tableColumn id="7" xr3:uid="{7EE967C5-84E5-489C-829E-6CA1B0117F71}" name="Project Location Count" dataDxfId="17" dataCellStyle="Comma"/>
    <tableColumn id="17" xr3:uid="{978C009F-331F-498A-A6D2-622C01A0C9D5}" name="Project by County Location Counts" dataDxfId="16"/>
    <tableColumn id="9" xr3:uid="{AEB32AC3-6793-4324-B55C-981AE850D145}" name="% of Project Locations by County" dataDxfId="15" dataCellStyle="Percent"/>
    <tableColumn id="10" xr3:uid="{EE004490-CFC6-4B3A-B949-F38EECC7DF28}" name="Estimated Project Fiber Miles " dataDxfId="14" dataCellStyle="Comma"/>
    <tableColumn id="11" xr3:uid="{EB29D09C-F7EE-4582-B243-E650756ADFD7}" name="Estimated Project Fiber Miles by County" dataDxfId="13" dataCellStyle="Percent"/>
    <tableColumn id="12" xr3:uid="{DC3F10C0-CED9-4A9D-9E7B-8A784D23CA99}" name="Estimated Total Project Towers" dataDxfId="12" dataCellStyle="Percent"/>
    <tableColumn id="13" xr3:uid="{9827893E-9060-40FD-9AA7-111DF54D898D}" name="Estimated Total New Tower Builds" dataDxfId="11" dataCellStyle="Percent"/>
    <tableColumn id="14" xr3:uid="{CAC76CDB-7D2D-4C7C-9837-63AA8F56006F}" name="Estimated New Tower Builds by County" dataDxfId="10" dataCellStyle="Percent"/>
    <tableColumn id="15" xr3:uid="{96873008-6829-41F5-8186-0347F9A7BFCE}" name="Estimated Construction Start" dataDxfId="9" dataCellStyle="Percent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2D2538-A1A4-48C1-B3EF-3CDCF3865E02}" name="Table5" displayName="Table5" ref="A1:J73" totalsRowShown="0">
  <autoFilter ref="A1:J73" xr:uid="{60F56700-7FC4-4BF9-B7F1-9BC93E475ED9}"/>
  <sortState xmlns:xlrd2="http://schemas.microsoft.com/office/spreadsheetml/2017/richdata2" ref="A2:J73">
    <sortCondition ref="A1:A73"/>
  </sortState>
  <tableColumns count="10">
    <tableColumn id="1" xr3:uid="{10C445C7-1F37-46BA-B000-2505EFE857BF}" name="County" dataDxfId="8"/>
    <tableColumn id="2" xr3:uid="{961123AE-D708-4FF7-B98F-3A70A4940736}" name="Count of Projects" dataDxfId="7"/>
    <tableColumn id="3" xr3:uid="{A97C839F-2636-43C3-9E04-DE3A634102F9}" name="Awarded Entities"/>
    <tableColumn id="11" xr3:uid="{A3A4F0EA-F54E-4671-A0CA-C01DE6B796FB}" name="Fiber Locations" dataDxfId="6"/>
    <tableColumn id="8" xr3:uid="{08171B96-5E1B-4731-9130-C4EC2AE0C9E1}" name="Fixed Wireless Locations" dataDxfId="5"/>
    <tableColumn id="9" xr3:uid="{D40DE3DA-B4BF-4C2B-9CD7-0390CA75D963}" name="Mixed Locations" dataDxfId="4"/>
    <tableColumn id="13" xr3:uid="{91362EE6-8A88-474D-93A8-CE6206274C5C}" name="Low Earth Orbit Satellite Locations" dataDxfId="3"/>
    <tableColumn id="4" xr3:uid="{1B3B0BA0-D8AD-4C86-BBA9-4677587459B1}" name="Total Locations" dataDxfId="2" dataCellStyle="Comma"/>
    <tableColumn id="5" xr3:uid="{A0DE66C5-F217-48F2-8D3D-AD9601EEFEE5}" name="Estimated Total Fiber Miles" dataDxfId="1" dataCellStyle="Comma"/>
    <tableColumn id="6" xr3:uid="{E042E76D-7E25-4537-AA91-695B3886C21A}" name="Estimated New Tower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A3C-D39B-4779-9124-21BD34072127}">
  <sheetPr>
    <tabColor theme="9" tint="0.39997558519241921"/>
  </sheetPr>
  <dimension ref="A1:AA40"/>
  <sheetViews>
    <sheetView tabSelected="1" zoomScale="80" zoomScaleNormal="80" workbookViewId="0">
      <pane xSplit="1" ySplit="2" topLeftCell="B3" activePane="bottomRight" state="frozen"/>
      <selection pane="topRight" activeCell="C66" sqref="C66"/>
      <selection pane="bottomLeft" activeCell="C66" sqref="C66"/>
      <selection pane="bottomRight" activeCell="C24" sqref="C24"/>
    </sheetView>
  </sheetViews>
  <sheetFormatPr defaultRowHeight="14.5" x14ac:dyDescent="0.35"/>
  <cols>
    <col min="1" max="1" width="62.36328125" customWidth="1"/>
    <col min="2" max="2" width="15.6328125" customWidth="1"/>
    <col min="3" max="3" width="19" customWidth="1"/>
    <col min="4" max="4" width="21.453125" customWidth="1"/>
    <col min="5" max="5" width="26.36328125" customWidth="1"/>
    <col min="7" max="7" width="14" customWidth="1"/>
    <col min="8" max="8" width="16.90625" customWidth="1"/>
    <col min="9" max="9" width="20" customWidth="1"/>
    <col min="10" max="10" width="22.453125" customWidth="1"/>
    <col min="11" max="11" width="27.36328125" customWidth="1"/>
    <col min="13" max="13" width="18.90625" customWidth="1"/>
    <col min="14" max="14" width="20" customWidth="1"/>
    <col min="15" max="15" width="22.453125" customWidth="1"/>
    <col min="16" max="16" width="28.36328125" customWidth="1"/>
    <col min="18" max="18" width="17.90625" customWidth="1"/>
    <col min="19" max="19" width="21" customWidth="1"/>
    <col min="20" max="20" width="23.453125" customWidth="1"/>
    <col min="21" max="21" width="28.36328125" customWidth="1"/>
    <col min="23" max="23" width="17.90625" customWidth="1"/>
    <col min="24" max="24" width="21" customWidth="1"/>
    <col min="25" max="25" width="23.453125" customWidth="1"/>
    <col min="26" max="26" width="28.36328125" customWidth="1"/>
  </cols>
  <sheetData>
    <row r="1" spans="1:27" ht="15" thickBot="1" x14ac:dyDescent="0.4">
      <c r="B1" s="101" t="s">
        <v>0</v>
      </c>
      <c r="C1" s="102"/>
      <c r="D1" s="102"/>
      <c r="E1" s="102"/>
      <c r="F1" s="102"/>
      <c r="G1" s="103"/>
      <c r="H1" s="104" t="s">
        <v>1</v>
      </c>
      <c r="I1" s="105"/>
      <c r="J1" s="105"/>
      <c r="K1" s="105"/>
      <c r="L1" s="105"/>
      <c r="M1" s="101" t="s">
        <v>2</v>
      </c>
      <c r="N1" s="102"/>
      <c r="O1" s="102"/>
      <c r="P1" s="102"/>
      <c r="Q1" s="103"/>
      <c r="R1" s="105" t="s">
        <v>3</v>
      </c>
      <c r="S1" s="105"/>
      <c r="T1" s="105"/>
      <c r="U1" s="105"/>
      <c r="V1" s="106"/>
      <c r="W1" s="102" t="s">
        <v>4</v>
      </c>
      <c r="X1" s="102"/>
      <c r="Y1" s="102"/>
      <c r="Z1" s="107"/>
      <c r="AA1" s="103"/>
    </row>
    <row r="2" spans="1:27" ht="15" thickBot="1" x14ac:dyDescent="0.4">
      <c r="A2" s="1" t="s">
        <v>5</v>
      </c>
      <c r="B2" s="40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40" t="s">
        <v>11</v>
      </c>
      <c r="H2" s="69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64" t="s">
        <v>6</v>
      </c>
      <c r="N2" s="2" t="s">
        <v>7</v>
      </c>
      <c r="O2" s="2" t="s">
        <v>8</v>
      </c>
      <c r="P2" s="2" t="s">
        <v>9</v>
      </c>
      <c r="Q2" s="65" t="s">
        <v>10</v>
      </c>
      <c r="R2" s="2" t="s">
        <v>6</v>
      </c>
      <c r="S2" s="2" t="s">
        <v>7</v>
      </c>
      <c r="T2" s="2" t="s">
        <v>8</v>
      </c>
      <c r="U2" s="2" t="s">
        <v>9</v>
      </c>
      <c r="V2" s="2" t="s">
        <v>10</v>
      </c>
      <c r="W2" s="2" t="s">
        <v>6</v>
      </c>
      <c r="X2" s="2" t="s">
        <v>7</v>
      </c>
      <c r="Y2" s="2" t="s">
        <v>8</v>
      </c>
      <c r="Z2" s="71" t="s">
        <v>9</v>
      </c>
      <c r="AA2" s="69" t="s">
        <v>10</v>
      </c>
    </row>
    <row r="3" spans="1:27" x14ac:dyDescent="0.35">
      <c r="A3" s="76" t="s">
        <v>12</v>
      </c>
      <c r="B3" s="44">
        <v>1</v>
      </c>
      <c r="C3" s="33">
        <v>3073711</v>
      </c>
      <c r="D3" s="33">
        <v>3494293</v>
      </c>
      <c r="E3" s="39">
        <v>2251</v>
      </c>
      <c r="F3" s="30"/>
      <c r="G3" s="70">
        <v>2251</v>
      </c>
      <c r="H3" s="75">
        <v>1</v>
      </c>
      <c r="I3" s="33">
        <v>3073711</v>
      </c>
      <c r="J3" s="33">
        <v>3494293</v>
      </c>
      <c r="K3" s="30">
        <v>2251</v>
      </c>
      <c r="L3" s="42">
        <v>0</v>
      </c>
      <c r="M3" s="43"/>
      <c r="N3" s="29"/>
      <c r="O3" s="54"/>
      <c r="P3" s="29"/>
      <c r="Q3" s="67"/>
      <c r="R3" s="61"/>
      <c r="S3" s="29"/>
      <c r="T3" s="54"/>
      <c r="U3" s="29"/>
      <c r="V3" s="56"/>
      <c r="W3" s="37"/>
      <c r="X3" s="29"/>
      <c r="Y3" s="47"/>
      <c r="Z3" s="29"/>
      <c r="AA3" s="67"/>
    </row>
    <row r="4" spans="1:27" x14ac:dyDescent="0.35">
      <c r="A4" s="76" t="s">
        <v>13</v>
      </c>
      <c r="B4" s="44">
        <v>1</v>
      </c>
      <c r="C4" s="33">
        <v>2018120</v>
      </c>
      <c r="D4" s="33">
        <v>673577</v>
      </c>
      <c r="E4" s="39">
        <v>2407</v>
      </c>
      <c r="F4" s="30"/>
      <c r="G4" s="70">
        <v>2407</v>
      </c>
      <c r="H4" s="75"/>
      <c r="I4" s="31"/>
      <c r="J4" s="31"/>
      <c r="K4" s="32"/>
      <c r="L4" s="42"/>
      <c r="M4" s="44">
        <v>1</v>
      </c>
      <c r="N4" s="33">
        <v>2018120</v>
      </c>
      <c r="O4" s="66">
        <v>673577</v>
      </c>
      <c r="P4" s="30">
        <v>2407</v>
      </c>
      <c r="Q4" s="57">
        <v>0</v>
      </c>
      <c r="R4" s="62"/>
      <c r="S4" s="31"/>
      <c r="T4" s="55"/>
      <c r="U4" s="34"/>
      <c r="V4" s="57"/>
      <c r="W4" s="38"/>
      <c r="X4" s="31"/>
      <c r="Y4" s="68"/>
      <c r="Z4" s="32"/>
      <c r="AA4" s="70"/>
    </row>
    <row r="5" spans="1:27" x14ac:dyDescent="0.35">
      <c r="A5" s="76" t="s">
        <v>14</v>
      </c>
      <c r="B5" s="44">
        <v>4</v>
      </c>
      <c r="C5" s="33">
        <v>3467581</v>
      </c>
      <c r="D5" s="33">
        <v>1156384</v>
      </c>
      <c r="E5" s="39">
        <v>722</v>
      </c>
      <c r="F5" s="30"/>
      <c r="G5" s="70">
        <v>722</v>
      </c>
      <c r="H5" s="75">
        <v>1</v>
      </c>
      <c r="I5" s="33">
        <v>287274</v>
      </c>
      <c r="J5" s="33">
        <v>95784</v>
      </c>
      <c r="K5" s="30">
        <v>26</v>
      </c>
      <c r="L5" s="42">
        <v>0</v>
      </c>
      <c r="M5" s="26">
        <v>2</v>
      </c>
      <c r="N5" s="33">
        <v>1113100</v>
      </c>
      <c r="O5" s="27">
        <v>371255</v>
      </c>
      <c r="P5" s="30">
        <v>533</v>
      </c>
      <c r="Q5" s="58">
        <v>0</v>
      </c>
      <c r="R5">
        <v>1</v>
      </c>
      <c r="S5" s="48">
        <v>2021200</v>
      </c>
      <c r="T5" s="27">
        <v>674005</v>
      </c>
      <c r="U5" s="34">
        <v>163</v>
      </c>
      <c r="V5" s="58">
        <v>0</v>
      </c>
      <c r="X5" s="27"/>
      <c r="Y5" s="27"/>
      <c r="Z5" s="72"/>
      <c r="AA5" s="28"/>
    </row>
    <row r="6" spans="1:27" x14ac:dyDescent="0.35">
      <c r="A6" s="76" t="s">
        <v>15</v>
      </c>
      <c r="B6" s="44">
        <v>24</v>
      </c>
      <c r="C6" s="33">
        <v>172374078</v>
      </c>
      <c r="D6" s="33">
        <v>57466461</v>
      </c>
      <c r="E6" s="39">
        <v>30748</v>
      </c>
      <c r="F6" s="30"/>
      <c r="G6" s="70">
        <v>30748</v>
      </c>
      <c r="H6" s="75">
        <v>24</v>
      </c>
      <c r="I6" s="33">
        <v>172374078</v>
      </c>
      <c r="J6" s="33">
        <v>57466461</v>
      </c>
      <c r="K6" s="30">
        <v>30748</v>
      </c>
      <c r="L6" s="42">
        <v>0</v>
      </c>
      <c r="M6" s="4"/>
      <c r="N6" s="33"/>
      <c r="O6" s="5"/>
      <c r="P6" s="30"/>
      <c r="Q6" s="59"/>
      <c r="R6" s="25"/>
      <c r="S6" s="49"/>
      <c r="T6" s="7"/>
      <c r="U6" s="34"/>
      <c r="V6" s="59"/>
      <c r="W6" s="25"/>
      <c r="X6" s="7"/>
      <c r="Y6" s="7"/>
      <c r="Z6" s="73"/>
      <c r="AA6" s="6"/>
    </row>
    <row r="7" spans="1:27" x14ac:dyDescent="0.35">
      <c r="A7" s="76" t="s">
        <v>16</v>
      </c>
      <c r="B7" s="44">
        <v>19</v>
      </c>
      <c r="C7" s="33">
        <v>140150456</v>
      </c>
      <c r="D7" s="33">
        <v>128637152</v>
      </c>
      <c r="E7" s="39">
        <v>44422</v>
      </c>
      <c r="F7" s="81">
        <v>465</v>
      </c>
      <c r="G7" s="70">
        <v>44887</v>
      </c>
      <c r="H7" s="82">
        <v>19</v>
      </c>
      <c r="I7" s="33">
        <v>140150456</v>
      </c>
      <c r="J7" s="33">
        <v>128637152</v>
      </c>
      <c r="K7" s="81">
        <v>44422</v>
      </c>
      <c r="L7" s="83">
        <v>465</v>
      </c>
      <c r="M7" s="4"/>
      <c r="N7" s="33"/>
      <c r="O7" s="5"/>
      <c r="P7" s="81"/>
      <c r="Q7" s="59"/>
      <c r="R7" s="25"/>
      <c r="S7" s="49"/>
      <c r="T7" s="7"/>
      <c r="U7" s="34"/>
      <c r="V7" s="59"/>
      <c r="W7" s="25"/>
      <c r="X7" s="7"/>
      <c r="Y7" s="7"/>
      <c r="Z7" s="84"/>
      <c r="AA7" s="6"/>
    </row>
    <row r="8" spans="1:27" x14ac:dyDescent="0.35">
      <c r="A8" s="76" t="s">
        <v>17</v>
      </c>
      <c r="B8" s="44">
        <v>2</v>
      </c>
      <c r="C8" s="33">
        <v>5922848</v>
      </c>
      <c r="D8" s="33">
        <v>6164737</v>
      </c>
      <c r="E8" s="39">
        <v>860</v>
      </c>
      <c r="F8" s="81"/>
      <c r="G8" s="70">
        <v>860</v>
      </c>
      <c r="H8" s="82">
        <v>2</v>
      </c>
      <c r="I8" s="33">
        <v>5922848</v>
      </c>
      <c r="J8" s="33">
        <v>6164737</v>
      </c>
      <c r="K8" s="81">
        <v>860</v>
      </c>
      <c r="L8" s="83">
        <v>0</v>
      </c>
      <c r="M8" s="4"/>
      <c r="N8" s="33"/>
      <c r="O8" s="5"/>
      <c r="P8" s="81"/>
      <c r="Q8" s="59"/>
      <c r="R8" s="25"/>
      <c r="S8" s="49"/>
      <c r="T8" s="7"/>
      <c r="U8" s="34"/>
      <c r="V8" s="59"/>
      <c r="W8" s="25"/>
      <c r="X8" s="7"/>
      <c r="Y8" s="7"/>
      <c r="Z8" s="84"/>
      <c r="AA8" s="6"/>
    </row>
    <row r="9" spans="1:27" x14ac:dyDescent="0.35">
      <c r="A9" s="76" t="s">
        <v>18</v>
      </c>
      <c r="B9" s="44">
        <v>6</v>
      </c>
      <c r="C9" s="33">
        <v>46735278</v>
      </c>
      <c r="D9" s="33">
        <v>15581820</v>
      </c>
      <c r="E9" s="39">
        <v>7914</v>
      </c>
      <c r="F9" s="81"/>
      <c r="G9" s="70">
        <v>7914</v>
      </c>
      <c r="H9" s="82">
        <v>6</v>
      </c>
      <c r="I9" s="33">
        <v>46735278</v>
      </c>
      <c r="J9" s="33">
        <v>15581820</v>
      </c>
      <c r="K9" s="81">
        <v>7914</v>
      </c>
      <c r="L9" s="83">
        <v>0</v>
      </c>
      <c r="M9" s="4"/>
      <c r="N9" s="33"/>
      <c r="O9" s="5"/>
      <c r="P9" s="81"/>
      <c r="Q9" s="59"/>
      <c r="R9" s="25"/>
      <c r="S9" s="49"/>
      <c r="T9" s="7"/>
      <c r="U9" s="34"/>
      <c r="V9" s="59"/>
      <c r="W9" s="25"/>
      <c r="X9" s="7"/>
      <c r="Y9" s="7"/>
      <c r="Z9" s="84"/>
      <c r="AA9" s="6"/>
    </row>
    <row r="10" spans="1:27" x14ac:dyDescent="0.35">
      <c r="A10" s="76" t="s">
        <v>19</v>
      </c>
      <c r="B10" s="44">
        <v>1</v>
      </c>
      <c r="C10" s="33">
        <v>7947689</v>
      </c>
      <c r="D10" s="33">
        <v>7193085</v>
      </c>
      <c r="E10" s="39">
        <v>2101</v>
      </c>
      <c r="F10" s="81"/>
      <c r="G10" s="70">
        <v>2101</v>
      </c>
      <c r="H10" s="82">
        <v>1</v>
      </c>
      <c r="I10" s="33">
        <v>7947689</v>
      </c>
      <c r="J10" s="33">
        <v>7193085</v>
      </c>
      <c r="K10" s="81">
        <v>2101</v>
      </c>
      <c r="L10" s="83">
        <v>0</v>
      </c>
      <c r="M10" s="4"/>
      <c r="N10" s="33"/>
      <c r="O10" s="5"/>
      <c r="P10" s="81"/>
      <c r="Q10" s="59"/>
      <c r="R10" s="25"/>
      <c r="S10" s="49"/>
      <c r="T10" s="7"/>
      <c r="U10" s="34"/>
      <c r="V10" s="59"/>
      <c r="W10" s="25"/>
      <c r="X10" s="7"/>
      <c r="Y10" s="7"/>
      <c r="Z10" s="84"/>
      <c r="AA10" s="6"/>
    </row>
    <row r="11" spans="1:27" x14ac:dyDescent="0.35">
      <c r="A11" s="76" t="s">
        <v>20</v>
      </c>
      <c r="B11" s="44">
        <v>8</v>
      </c>
      <c r="C11" s="33">
        <v>33281212</v>
      </c>
      <c r="D11" s="33">
        <v>22461543</v>
      </c>
      <c r="E11" s="39">
        <v>6178</v>
      </c>
      <c r="F11" s="81"/>
      <c r="G11" s="70">
        <v>6178</v>
      </c>
      <c r="H11" s="82">
        <v>8</v>
      </c>
      <c r="I11" s="33">
        <v>33281212</v>
      </c>
      <c r="J11" s="33">
        <v>22461543</v>
      </c>
      <c r="K11" s="81">
        <v>6178</v>
      </c>
      <c r="L11" s="83">
        <v>0</v>
      </c>
      <c r="M11" s="4"/>
      <c r="N11" s="33"/>
      <c r="O11" s="5"/>
      <c r="P11" s="81"/>
      <c r="Q11" s="59"/>
      <c r="R11" s="25"/>
      <c r="S11" s="49"/>
      <c r="T11" s="7"/>
      <c r="U11" s="34"/>
      <c r="V11" s="59"/>
      <c r="W11" s="25"/>
      <c r="X11" s="7"/>
      <c r="Y11" s="7"/>
      <c r="Z11" s="84"/>
      <c r="AA11" s="6"/>
    </row>
    <row r="12" spans="1:27" x14ac:dyDescent="0.35">
      <c r="A12" s="76" t="s">
        <v>21</v>
      </c>
      <c r="B12" s="44">
        <v>15</v>
      </c>
      <c r="C12" s="33">
        <v>83843580</v>
      </c>
      <c r="D12" s="33">
        <v>36174693</v>
      </c>
      <c r="E12" s="39">
        <v>21029</v>
      </c>
      <c r="F12" s="81"/>
      <c r="G12" s="70">
        <v>21029</v>
      </c>
      <c r="H12" s="82">
        <v>6</v>
      </c>
      <c r="I12" s="33">
        <v>70908937</v>
      </c>
      <c r="J12" s="33">
        <v>31860442</v>
      </c>
      <c r="K12" s="81">
        <v>10953</v>
      </c>
      <c r="L12" s="83">
        <v>0</v>
      </c>
      <c r="M12" s="4">
        <v>9</v>
      </c>
      <c r="N12" s="33">
        <v>12934643</v>
      </c>
      <c r="O12" s="5">
        <v>4314251</v>
      </c>
      <c r="P12" s="81">
        <v>10076</v>
      </c>
      <c r="Q12" s="59">
        <v>0</v>
      </c>
      <c r="R12" s="25"/>
      <c r="S12" s="49"/>
      <c r="T12" s="7"/>
      <c r="U12" s="34"/>
      <c r="V12" s="59"/>
      <c r="W12" s="25"/>
      <c r="X12" s="7"/>
      <c r="Y12" s="7"/>
      <c r="Z12" s="84"/>
      <c r="AA12" s="6"/>
    </row>
    <row r="13" spans="1:27" x14ac:dyDescent="0.35">
      <c r="A13" s="76" t="s">
        <v>22</v>
      </c>
      <c r="B13" s="44">
        <v>1</v>
      </c>
      <c r="C13" s="33">
        <v>704000</v>
      </c>
      <c r="D13" s="33">
        <v>487301</v>
      </c>
      <c r="E13" s="39">
        <v>44</v>
      </c>
      <c r="F13" s="81"/>
      <c r="G13" s="70">
        <v>44</v>
      </c>
      <c r="H13" s="82">
        <v>1</v>
      </c>
      <c r="I13" s="33">
        <v>704000</v>
      </c>
      <c r="J13" s="33">
        <v>487301</v>
      </c>
      <c r="K13" s="81">
        <v>44</v>
      </c>
      <c r="L13" s="83">
        <v>0</v>
      </c>
      <c r="M13" s="4"/>
      <c r="N13" s="33"/>
      <c r="O13" s="5"/>
      <c r="P13" s="81"/>
      <c r="Q13" s="59"/>
      <c r="R13" s="25"/>
      <c r="S13" s="49"/>
      <c r="T13" s="7"/>
      <c r="U13" s="34"/>
      <c r="V13" s="59"/>
      <c r="W13" s="25"/>
      <c r="X13" s="7"/>
      <c r="Y13" s="7"/>
      <c r="Z13" s="84"/>
      <c r="AA13" s="6"/>
    </row>
    <row r="14" spans="1:27" x14ac:dyDescent="0.35">
      <c r="A14" s="76" t="s">
        <v>23</v>
      </c>
      <c r="B14" s="44">
        <v>1</v>
      </c>
      <c r="C14" s="33">
        <v>4780252</v>
      </c>
      <c r="D14" s="33">
        <v>3578352</v>
      </c>
      <c r="E14" s="39">
        <v>674</v>
      </c>
      <c r="F14" s="81"/>
      <c r="G14" s="70">
        <v>674</v>
      </c>
      <c r="H14" s="82">
        <v>1</v>
      </c>
      <c r="I14" s="33">
        <v>4781752</v>
      </c>
      <c r="J14" s="33">
        <v>3578352</v>
      </c>
      <c r="K14" s="81">
        <v>675</v>
      </c>
      <c r="L14" s="83">
        <v>0</v>
      </c>
      <c r="M14" s="4"/>
      <c r="N14" s="33"/>
      <c r="O14" s="5"/>
      <c r="P14" s="81"/>
      <c r="Q14" s="59"/>
      <c r="R14" s="25"/>
      <c r="S14" s="49"/>
      <c r="T14" s="7"/>
      <c r="U14" s="34"/>
      <c r="V14" s="59"/>
      <c r="W14" s="25"/>
      <c r="X14" s="7"/>
      <c r="Y14" s="7"/>
      <c r="Z14" s="84"/>
      <c r="AA14" s="6"/>
    </row>
    <row r="15" spans="1:27" x14ac:dyDescent="0.35">
      <c r="A15" s="76" t="s">
        <v>24</v>
      </c>
      <c r="B15" s="44">
        <v>1</v>
      </c>
      <c r="C15" s="33">
        <v>7390616</v>
      </c>
      <c r="D15" s="33">
        <v>2464998</v>
      </c>
      <c r="E15" s="39">
        <v>932</v>
      </c>
      <c r="F15" s="81"/>
      <c r="G15" s="70">
        <v>932</v>
      </c>
      <c r="H15" s="82">
        <v>1</v>
      </c>
      <c r="I15" s="33">
        <v>7390616</v>
      </c>
      <c r="J15" s="33">
        <v>2464998</v>
      </c>
      <c r="K15" s="81">
        <v>932</v>
      </c>
      <c r="L15" s="83">
        <v>0</v>
      </c>
      <c r="M15" s="4"/>
      <c r="N15" s="33"/>
      <c r="O15" s="5"/>
      <c r="P15" s="81"/>
      <c r="Q15" s="59"/>
      <c r="R15" s="25"/>
      <c r="S15" s="49"/>
      <c r="T15" s="7"/>
      <c r="U15" s="34"/>
      <c r="V15" s="59"/>
      <c r="W15" s="25"/>
      <c r="X15" s="7"/>
      <c r="Y15" s="7"/>
      <c r="Z15" s="84"/>
      <c r="AA15" s="6"/>
    </row>
    <row r="16" spans="1:27" x14ac:dyDescent="0.35">
      <c r="A16" s="76" t="s">
        <v>25</v>
      </c>
      <c r="B16" s="44">
        <v>2</v>
      </c>
      <c r="C16" s="33">
        <v>1569044</v>
      </c>
      <c r="D16" s="33">
        <v>537147</v>
      </c>
      <c r="E16" s="39">
        <v>474</v>
      </c>
      <c r="F16" s="81"/>
      <c r="G16" s="70">
        <v>474</v>
      </c>
      <c r="H16" s="82">
        <v>2</v>
      </c>
      <c r="I16" s="33">
        <v>1569044</v>
      </c>
      <c r="J16" s="33">
        <v>537147</v>
      </c>
      <c r="K16" s="81">
        <v>474</v>
      </c>
      <c r="L16" s="83">
        <v>0</v>
      </c>
      <c r="M16" s="4"/>
      <c r="N16" s="33"/>
      <c r="O16" s="5"/>
      <c r="P16" s="81"/>
      <c r="Q16" s="59"/>
      <c r="R16" s="25"/>
      <c r="S16" s="49"/>
      <c r="T16" s="7"/>
      <c r="U16" s="34"/>
      <c r="V16" s="59"/>
      <c r="W16" s="25"/>
      <c r="X16" s="5"/>
      <c r="Y16" s="5"/>
      <c r="Z16" s="84"/>
      <c r="AA16" s="6"/>
    </row>
    <row r="17" spans="1:27" x14ac:dyDescent="0.35">
      <c r="A17" s="76" t="s">
        <v>26</v>
      </c>
      <c r="B17" s="44">
        <v>1</v>
      </c>
      <c r="C17" s="33">
        <v>12142829</v>
      </c>
      <c r="D17" s="33">
        <v>4047610</v>
      </c>
      <c r="E17" s="39">
        <v>1102</v>
      </c>
      <c r="F17" s="81"/>
      <c r="G17" s="70">
        <v>1102</v>
      </c>
      <c r="H17" s="82">
        <v>1</v>
      </c>
      <c r="I17" s="33">
        <v>12142829</v>
      </c>
      <c r="J17" s="33">
        <v>4047610</v>
      </c>
      <c r="K17" s="81">
        <v>1102</v>
      </c>
      <c r="L17" s="83">
        <v>0</v>
      </c>
      <c r="M17" s="4"/>
      <c r="N17" s="33"/>
      <c r="O17" s="5"/>
      <c r="P17" s="81"/>
      <c r="Q17" s="59"/>
      <c r="R17" s="25"/>
      <c r="S17" s="49"/>
      <c r="T17" s="7"/>
      <c r="U17" s="34"/>
      <c r="V17" s="59"/>
      <c r="W17" s="25"/>
      <c r="X17" s="5"/>
      <c r="Y17" s="5"/>
      <c r="Z17" s="84"/>
      <c r="AA17" s="6"/>
    </row>
    <row r="18" spans="1:27" x14ac:dyDescent="0.35">
      <c r="A18" s="76" t="s">
        <v>27</v>
      </c>
      <c r="B18" s="44">
        <v>1</v>
      </c>
      <c r="C18" s="33">
        <v>5874430</v>
      </c>
      <c r="D18" s="33">
        <v>1957947</v>
      </c>
      <c r="E18" s="39">
        <v>470</v>
      </c>
      <c r="F18" s="81"/>
      <c r="G18" s="70">
        <v>470</v>
      </c>
      <c r="H18" s="82">
        <v>1</v>
      </c>
      <c r="I18" s="33">
        <v>5874430</v>
      </c>
      <c r="J18" s="33">
        <v>1957947</v>
      </c>
      <c r="K18" s="81">
        <v>470</v>
      </c>
      <c r="L18" s="83">
        <v>0</v>
      </c>
      <c r="M18" s="4"/>
      <c r="N18" s="33"/>
      <c r="O18" s="5"/>
      <c r="P18" s="81"/>
      <c r="Q18" s="59"/>
      <c r="R18" s="25"/>
      <c r="S18" s="49"/>
      <c r="T18" s="7"/>
      <c r="U18" s="34"/>
      <c r="V18" s="59"/>
      <c r="W18" s="25"/>
      <c r="X18" s="5"/>
      <c r="Y18" s="5"/>
      <c r="Z18" s="84"/>
      <c r="AA18" s="6"/>
    </row>
    <row r="19" spans="1:27" x14ac:dyDescent="0.35">
      <c r="A19" s="76" t="s">
        <v>28</v>
      </c>
      <c r="B19" s="44">
        <v>3</v>
      </c>
      <c r="C19" s="33">
        <v>345347</v>
      </c>
      <c r="D19" s="33">
        <v>115132</v>
      </c>
      <c r="E19" s="39">
        <v>29</v>
      </c>
      <c r="F19" s="81">
        <v>15</v>
      </c>
      <c r="G19" s="70">
        <v>44</v>
      </c>
      <c r="H19" s="82">
        <v>2</v>
      </c>
      <c r="I19" s="33">
        <v>144000</v>
      </c>
      <c r="J19" s="33">
        <v>47997</v>
      </c>
      <c r="K19" s="81">
        <v>0</v>
      </c>
      <c r="L19" s="83">
        <v>15</v>
      </c>
      <c r="M19" s="4"/>
      <c r="N19" s="33"/>
      <c r="O19" s="5"/>
      <c r="P19" s="81"/>
      <c r="Q19" s="59"/>
      <c r="R19" s="25">
        <v>1</v>
      </c>
      <c r="S19" s="50">
        <v>201347</v>
      </c>
      <c r="T19" s="5">
        <v>67135</v>
      </c>
      <c r="U19" s="34">
        <v>29</v>
      </c>
      <c r="V19" s="59">
        <v>0</v>
      </c>
      <c r="W19" s="25"/>
      <c r="X19" s="5"/>
      <c r="Y19" s="5"/>
      <c r="Z19" s="84"/>
      <c r="AA19" s="6"/>
    </row>
    <row r="20" spans="1:27" x14ac:dyDescent="0.35">
      <c r="A20" s="76" t="s">
        <v>29</v>
      </c>
      <c r="B20" s="44">
        <v>1</v>
      </c>
      <c r="C20" s="33">
        <v>1048914</v>
      </c>
      <c r="D20" s="33">
        <v>2367039</v>
      </c>
      <c r="E20" s="39">
        <v>391</v>
      </c>
      <c r="F20" s="81"/>
      <c r="G20" s="70">
        <v>391</v>
      </c>
      <c r="H20" s="82">
        <v>1</v>
      </c>
      <c r="I20" s="33">
        <v>1048914</v>
      </c>
      <c r="J20" s="33">
        <v>2367039</v>
      </c>
      <c r="K20" s="81">
        <v>391</v>
      </c>
      <c r="L20" s="83"/>
      <c r="M20" s="4"/>
      <c r="N20" s="33"/>
      <c r="O20" s="5"/>
      <c r="P20" s="81"/>
      <c r="Q20" s="59"/>
      <c r="R20" s="25"/>
      <c r="S20" s="50"/>
      <c r="T20" s="5"/>
      <c r="U20" s="34"/>
      <c r="V20" s="59"/>
      <c r="W20" s="25"/>
      <c r="X20" s="5"/>
      <c r="Y20" s="5"/>
      <c r="Z20" s="84"/>
      <c r="AA20" s="6"/>
    </row>
    <row r="21" spans="1:27" x14ac:dyDescent="0.35">
      <c r="A21" s="76" t="s">
        <v>30</v>
      </c>
      <c r="B21" s="44">
        <v>10</v>
      </c>
      <c r="C21" s="33">
        <v>3316812</v>
      </c>
      <c r="D21" s="33">
        <v>3003454</v>
      </c>
      <c r="E21" s="39">
        <v>4560</v>
      </c>
      <c r="F21" s="81"/>
      <c r="G21" s="70">
        <v>4560</v>
      </c>
      <c r="H21" s="82">
        <v>4</v>
      </c>
      <c r="I21" s="33">
        <v>1687745</v>
      </c>
      <c r="J21" s="33">
        <v>564888</v>
      </c>
      <c r="K21" s="81">
        <v>2407</v>
      </c>
      <c r="L21" s="83">
        <v>0</v>
      </c>
      <c r="M21" s="4">
        <v>6</v>
      </c>
      <c r="N21" s="33">
        <v>1629067</v>
      </c>
      <c r="O21" s="5">
        <v>2438566</v>
      </c>
      <c r="P21" s="81">
        <v>2153</v>
      </c>
      <c r="Q21" s="59">
        <v>0</v>
      </c>
      <c r="R21" s="25"/>
      <c r="S21" s="50"/>
      <c r="T21" s="5"/>
      <c r="U21" s="34"/>
      <c r="V21" s="59"/>
      <c r="W21" s="25"/>
      <c r="X21" s="5"/>
      <c r="Y21" s="5"/>
      <c r="Z21" s="84"/>
      <c r="AA21" s="6"/>
    </row>
    <row r="22" spans="1:27" x14ac:dyDescent="0.35">
      <c r="A22" s="76" t="s">
        <v>31</v>
      </c>
      <c r="B22" s="44">
        <v>10</v>
      </c>
      <c r="C22" s="33">
        <v>41045401</v>
      </c>
      <c r="D22" s="33">
        <v>35907905</v>
      </c>
      <c r="E22" s="39">
        <v>9559</v>
      </c>
      <c r="F22" s="81">
        <v>11</v>
      </c>
      <c r="G22" s="70">
        <v>9570</v>
      </c>
      <c r="H22" s="82">
        <v>10</v>
      </c>
      <c r="I22" s="33">
        <v>41045401</v>
      </c>
      <c r="J22" s="33">
        <v>35907905</v>
      </c>
      <c r="K22" s="81">
        <v>9559</v>
      </c>
      <c r="L22" s="83">
        <v>11</v>
      </c>
      <c r="M22" s="4"/>
      <c r="N22" s="33"/>
      <c r="O22" s="5"/>
      <c r="P22" s="81"/>
      <c r="Q22" s="59"/>
      <c r="R22" s="25"/>
      <c r="S22" s="50"/>
      <c r="T22" s="5"/>
      <c r="U22" s="34"/>
      <c r="V22" s="59"/>
      <c r="W22" s="25"/>
      <c r="X22" s="5"/>
      <c r="Y22" s="5"/>
      <c r="Z22" s="84"/>
      <c r="AA22" s="6"/>
    </row>
    <row r="23" spans="1:27" x14ac:dyDescent="0.35">
      <c r="A23" s="76" t="s">
        <v>32</v>
      </c>
      <c r="B23" s="44">
        <v>3</v>
      </c>
      <c r="C23" s="33">
        <v>21578140</v>
      </c>
      <c r="D23" s="33">
        <v>8680836</v>
      </c>
      <c r="E23" s="39">
        <v>5124</v>
      </c>
      <c r="F23" s="81">
        <v>12</v>
      </c>
      <c r="G23" s="70">
        <v>5136</v>
      </c>
      <c r="H23" s="82">
        <v>3</v>
      </c>
      <c r="I23" s="33">
        <v>21578140</v>
      </c>
      <c r="J23" s="33">
        <v>8680836</v>
      </c>
      <c r="K23" s="81">
        <v>5124</v>
      </c>
      <c r="L23" s="83">
        <v>12</v>
      </c>
      <c r="M23" s="4"/>
      <c r="N23" s="33"/>
      <c r="O23" s="5"/>
      <c r="P23" s="81"/>
      <c r="Q23" s="59"/>
      <c r="R23" s="25"/>
      <c r="S23" s="50"/>
      <c r="T23" s="5"/>
      <c r="U23" s="34"/>
      <c r="V23" s="59"/>
      <c r="W23" s="25"/>
      <c r="X23" s="5"/>
      <c r="Y23" s="5"/>
      <c r="Z23" s="84"/>
      <c r="AA23" s="6"/>
    </row>
    <row r="24" spans="1:27" x14ac:dyDescent="0.35">
      <c r="A24" s="76" t="s">
        <v>33</v>
      </c>
      <c r="B24" s="44">
        <v>1</v>
      </c>
      <c r="C24" s="33">
        <v>2449425</v>
      </c>
      <c r="D24" s="33">
        <v>2130340</v>
      </c>
      <c r="E24" s="39">
        <v>331</v>
      </c>
      <c r="F24" s="81"/>
      <c r="G24" s="70">
        <v>331</v>
      </c>
      <c r="H24" s="82">
        <v>1</v>
      </c>
      <c r="I24" s="33">
        <v>2449425</v>
      </c>
      <c r="J24" s="33">
        <v>2130340</v>
      </c>
      <c r="K24" s="81">
        <v>331</v>
      </c>
      <c r="L24" s="83">
        <v>0</v>
      </c>
      <c r="M24" s="4"/>
      <c r="N24" s="33"/>
      <c r="O24" s="5"/>
      <c r="P24" s="81"/>
      <c r="Q24" s="59"/>
      <c r="R24" s="25"/>
      <c r="S24" s="50"/>
      <c r="T24" s="5"/>
      <c r="U24" s="34"/>
      <c r="V24" s="59"/>
      <c r="W24" s="25"/>
      <c r="X24" s="5"/>
      <c r="Y24" s="5"/>
      <c r="Z24" s="84"/>
      <c r="AA24" s="6"/>
    </row>
    <row r="25" spans="1:27" x14ac:dyDescent="0.35">
      <c r="A25" s="76" t="s">
        <v>34</v>
      </c>
      <c r="B25" s="44">
        <v>1</v>
      </c>
      <c r="C25" s="33">
        <v>562455</v>
      </c>
      <c r="D25" s="33">
        <v>187515</v>
      </c>
      <c r="E25" s="39">
        <v>45</v>
      </c>
      <c r="F25" s="81"/>
      <c r="G25" s="70">
        <v>45</v>
      </c>
      <c r="H25" s="82">
        <v>1</v>
      </c>
      <c r="I25" s="33">
        <v>562455</v>
      </c>
      <c r="J25" s="33">
        <v>187515</v>
      </c>
      <c r="K25" s="81">
        <v>45</v>
      </c>
      <c r="L25" s="83">
        <v>0</v>
      </c>
      <c r="M25" s="4"/>
      <c r="N25" s="33"/>
      <c r="O25" s="5"/>
      <c r="P25" s="81"/>
      <c r="Q25" s="59"/>
      <c r="R25" s="25"/>
      <c r="S25" s="50"/>
      <c r="T25" s="5"/>
      <c r="U25" s="34"/>
      <c r="V25" s="59"/>
      <c r="W25" s="25"/>
      <c r="X25" s="5"/>
      <c r="Y25" s="5"/>
      <c r="Z25" s="84"/>
      <c r="AA25" s="6"/>
    </row>
    <row r="26" spans="1:27" x14ac:dyDescent="0.35">
      <c r="A26" s="76" t="s">
        <v>35</v>
      </c>
      <c r="B26" s="44">
        <v>1</v>
      </c>
      <c r="C26" s="33">
        <v>56620470</v>
      </c>
      <c r="D26" s="33">
        <v>21021303</v>
      </c>
      <c r="E26" s="39">
        <v>4530</v>
      </c>
      <c r="F26" s="81"/>
      <c r="G26" s="70">
        <v>4530</v>
      </c>
      <c r="H26" s="82">
        <v>1</v>
      </c>
      <c r="I26" s="33">
        <v>56620470</v>
      </c>
      <c r="J26" s="33">
        <v>21021303</v>
      </c>
      <c r="K26" s="81">
        <v>4530</v>
      </c>
      <c r="L26" s="83">
        <v>0</v>
      </c>
      <c r="M26" s="4"/>
      <c r="N26" s="33"/>
      <c r="O26" s="5"/>
      <c r="P26" s="81"/>
      <c r="Q26" s="59"/>
      <c r="R26" s="25"/>
      <c r="S26" s="50"/>
      <c r="T26" s="5"/>
      <c r="U26" s="34"/>
      <c r="V26" s="59"/>
      <c r="W26" s="25"/>
      <c r="X26" s="5"/>
      <c r="Y26" s="5"/>
      <c r="Z26" s="84"/>
      <c r="AA26" s="6"/>
    </row>
    <row r="27" spans="1:27" x14ac:dyDescent="0.35">
      <c r="A27" s="76" t="s">
        <v>36</v>
      </c>
      <c r="B27" s="44">
        <v>4</v>
      </c>
      <c r="C27" s="33">
        <v>36252860</v>
      </c>
      <c r="D27" s="33">
        <v>27582513</v>
      </c>
      <c r="E27" s="39">
        <v>24101</v>
      </c>
      <c r="F27" s="81"/>
      <c r="G27" s="70">
        <v>24101</v>
      </c>
      <c r="H27" s="82"/>
      <c r="I27" s="33"/>
      <c r="J27" s="33"/>
      <c r="K27" s="81"/>
      <c r="L27" s="83"/>
      <c r="M27" s="4"/>
      <c r="N27" s="33"/>
      <c r="O27" s="5"/>
      <c r="P27" s="81"/>
      <c r="Q27" s="59"/>
      <c r="R27" s="25"/>
      <c r="S27" s="50"/>
      <c r="T27" s="5"/>
      <c r="U27" s="34"/>
      <c r="V27" s="59"/>
      <c r="W27" s="25">
        <v>4</v>
      </c>
      <c r="X27" s="27">
        <v>36252860</v>
      </c>
      <c r="Y27" s="27">
        <v>27582513</v>
      </c>
      <c r="Z27" s="85">
        <v>23926</v>
      </c>
      <c r="AA27" s="6">
        <v>0</v>
      </c>
    </row>
    <row r="28" spans="1:27" x14ac:dyDescent="0.35">
      <c r="A28" s="76" t="s">
        <v>37</v>
      </c>
      <c r="B28" s="44">
        <v>1</v>
      </c>
      <c r="C28" s="33">
        <v>6335769</v>
      </c>
      <c r="D28" s="33">
        <v>2112330</v>
      </c>
      <c r="E28" s="39">
        <v>1221</v>
      </c>
      <c r="F28" s="30"/>
      <c r="G28" s="70">
        <v>1221</v>
      </c>
      <c r="H28" s="75">
        <v>1</v>
      </c>
      <c r="I28" s="33">
        <v>6335769</v>
      </c>
      <c r="J28" s="33">
        <v>2112330</v>
      </c>
      <c r="K28" s="30">
        <v>1221</v>
      </c>
      <c r="L28" s="42">
        <v>0</v>
      </c>
      <c r="M28" s="4"/>
      <c r="N28" s="33"/>
      <c r="O28" s="5"/>
      <c r="P28" s="30"/>
      <c r="Q28" s="59"/>
      <c r="R28" s="25"/>
      <c r="S28" s="50"/>
      <c r="T28" s="5"/>
      <c r="U28" s="34"/>
      <c r="V28" s="59"/>
      <c r="W28" s="25"/>
      <c r="X28" s="5"/>
      <c r="Y28" s="5"/>
      <c r="Z28" s="74"/>
      <c r="AA28" s="6"/>
    </row>
    <row r="29" spans="1:27" x14ac:dyDescent="0.35">
      <c r="A29" s="76" t="s">
        <v>38</v>
      </c>
      <c r="B29" s="44">
        <v>2</v>
      </c>
      <c r="C29" s="33">
        <v>1105785</v>
      </c>
      <c r="D29" s="33">
        <v>3768717</v>
      </c>
      <c r="E29" s="39">
        <v>753</v>
      </c>
      <c r="F29" s="30"/>
      <c r="G29" s="70">
        <v>753</v>
      </c>
      <c r="H29" s="75">
        <v>2</v>
      </c>
      <c r="I29" s="33">
        <v>1105785</v>
      </c>
      <c r="J29" s="33">
        <v>3768717</v>
      </c>
      <c r="K29" s="30">
        <v>753</v>
      </c>
      <c r="L29" s="42">
        <v>0</v>
      </c>
      <c r="M29" s="4"/>
      <c r="N29" s="33"/>
      <c r="O29" s="5"/>
      <c r="P29" s="30"/>
      <c r="Q29" s="59"/>
      <c r="R29" s="25"/>
      <c r="S29" s="50"/>
      <c r="T29" s="5"/>
      <c r="U29" s="34"/>
      <c r="V29" s="59"/>
      <c r="W29" s="25"/>
      <c r="X29" s="5"/>
      <c r="Y29" s="5"/>
      <c r="Z29" s="74"/>
      <c r="AA29" s="6"/>
    </row>
    <row r="30" spans="1:27" x14ac:dyDescent="0.35">
      <c r="A30" s="76" t="s">
        <v>39</v>
      </c>
      <c r="B30" s="44">
        <v>2</v>
      </c>
      <c r="C30" s="33">
        <v>1973757</v>
      </c>
      <c r="D30" s="33">
        <v>963429</v>
      </c>
      <c r="E30" s="39">
        <v>1176</v>
      </c>
      <c r="F30" s="30"/>
      <c r="G30" s="70">
        <v>1176</v>
      </c>
      <c r="H30" s="75">
        <v>1</v>
      </c>
      <c r="I30" s="33">
        <v>772150</v>
      </c>
      <c r="J30" s="33">
        <v>468000</v>
      </c>
      <c r="K30" s="30">
        <v>226</v>
      </c>
      <c r="L30" s="42">
        <v>0</v>
      </c>
      <c r="M30" s="4">
        <v>1</v>
      </c>
      <c r="N30" s="46">
        <v>1201607</v>
      </c>
      <c r="O30" s="5">
        <v>495429</v>
      </c>
      <c r="P30" s="30">
        <v>950</v>
      </c>
      <c r="Q30" s="59">
        <v>0</v>
      </c>
      <c r="R30" s="38"/>
      <c r="S30" s="51"/>
      <c r="T30" s="5"/>
      <c r="U30" s="34"/>
      <c r="V30" s="59"/>
      <c r="W30" s="25"/>
      <c r="X30" s="5"/>
      <c r="Y30" s="5"/>
      <c r="Z30" s="74"/>
      <c r="AA30" s="6"/>
    </row>
    <row r="31" spans="1:27" s="95" customFormat="1" ht="15" thickBot="1" x14ac:dyDescent="0.4">
      <c r="A31" s="77" t="s">
        <v>40</v>
      </c>
      <c r="B31" s="78">
        <f t="shared" ref="B31:AA31" si="0">SUM(B3:B30)</f>
        <v>127</v>
      </c>
      <c r="C31" s="45">
        <f t="shared" si="0"/>
        <v>703910859</v>
      </c>
      <c r="D31" s="45">
        <f t="shared" si="0"/>
        <v>399917613</v>
      </c>
      <c r="E31" s="41">
        <f t="shared" si="0"/>
        <v>174148</v>
      </c>
      <c r="F31" s="41">
        <f t="shared" si="0"/>
        <v>503</v>
      </c>
      <c r="G31" s="60">
        <f t="shared" si="0"/>
        <v>174651</v>
      </c>
      <c r="H31" s="53">
        <f t="shared" si="0"/>
        <v>102</v>
      </c>
      <c r="I31" s="41">
        <f t="shared" si="0"/>
        <v>646494408</v>
      </c>
      <c r="J31" s="41">
        <f t="shared" si="0"/>
        <v>363285542</v>
      </c>
      <c r="K31" s="41">
        <f t="shared" si="0"/>
        <v>133737</v>
      </c>
      <c r="L31" s="52">
        <f t="shared" si="0"/>
        <v>503</v>
      </c>
      <c r="M31" s="8">
        <f t="shared" si="0"/>
        <v>19</v>
      </c>
      <c r="N31" s="41">
        <f t="shared" si="0"/>
        <v>18896537</v>
      </c>
      <c r="O31" s="52">
        <f t="shared" si="0"/>
        <v>8293078</v>
      </c>
      <c r="P31" s="41">
        <f t="shared" si="0"/>
        <v>16119</v>
      </c>
      <c r="Q31" s="60">
        <f t="shared" si="0"/>
        <v>0</v>
      </c>
      <c r="R31" s="63">
        <f t="shared" si="0"/>
        <v>2</v>
      </c>
      <c r="S31" s="41">
        <f t="shared" si="0"/>
        <v>2222547</v>
      </c>
      <c r="T31" s="52">
        <f t="shared" si="0"/>
        <v>741140</v>
      </c>
      <c r="U31" s="41">
        <f t="shared" si="0"/>
        <v>192</v>
      </c>
      <c r="V31" s="60">
        <f t="shared" si="0"/>
        <v>0</v>
      </c>
      <c r="W31" s="53">
        <f t="shared" si="0"/>
        <v>4</v>
      </c>
      <c r="X31" s="41">
        <f t="shared" si="0"/>
        <v>36252860</v>
      </c>
      <c r="Y31" s="52">
        <f t="shared" si="0"/>
        <v>27582513</v>
      </c>
      <c r="Z31" s="41">
        <f t="shared" si="0"/>
        <v>23926</v>
      </c>
      <c r="AA31" s="60">
        <f t="shared" si="0"/>
        <v>0</v>
      </c>
    </row>
    <row r="32" spans="1:27" x14ac:dyDescent="0.35">
      <c r="P32" s="9"/>
    </row>
    <row r="33" spans="16:16" x14ac:dyDescent="0.35">
      <c r="P33" s="9"/>
    </row>
    <row r="34" spans="16:16" x14ac:dyDescent="0.35">
      <c r="P34" s="9"/>
    </row>
    <row r="35" spans="16:16" x14ac:dyDescent="0.35">
      <c r="P35" s="9"/>
    </row>
    <row r="36" spans="16:16" x14ac:dyDescent="0.35">
      <c r="P36" s="9"/>
    </row>
    <row r="37" spans="16:16" x14ac:dyDescent="0.35">
      <c r="P37" s="9"/>
    </row>
    <row r="38" spans="16:16" x14ac:dyDescent="0.35">
      <c r="P38" s="9"/>
    </row>
    <row r="39" spans="16:16" x14ac:dyDescent="0.35">
      <c r="P39" s="9"/>
    </row>
    <row r="40" spans="16:16" x14ac:dyDescent="0.35">
      <c r="P40" s="9"/>
    </row>
  </sheetData>
  <mergeCells count="5">
    <mergeCell ref="B1:G1"/>
    <mergeCell ref="H1:L1"/>
    <mergeCell ref="M1:Q1"/>
    <mergeCell ref="R1:V1"/>
    <mergeCell ref="W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169C-8B54-4114-AE90-577AF346A969}">
  <sheetPr>
    <tabColor theme="9" tint="0.39997558519241921"/>
  </sheetPr>
  <dimension ref="A1:H129"/>
  <sheetViews>
    <sheetView zoomScale="80" zoomScaleNormal="80" workbookViewId="0">
      <pane ySplit="1" topLeftCell="A101" activePane="bottomLeft" state="frozen"/>
      <selection activeCell="C66" sqref="C66"/>
      <selection pane="bottomLeft" activeCell="I105" sqref="I105"/>
    </sheetView>
  </sheetViews>
  <sheetFormatPr defaultRowHeight="14.5" x14ac:dyDescent="0.35"/>
  <cols>
    <col min="1" max="1" width="51" bestFit="1" customWidth="1"/>
    <col min="2" max="2" width="57.54296875" style="11" bestFit="1" customWidth="1"/>
    <col min="3" max="3" width="21.6328125" style="11" customWidth="1"/>
    <col min="4" max="4" width="34.54296875" style="88" customWidth="1"/>
    <col min="5" max="5" width="20.453125" style="11" bestFit="1" customWidth="1"/>
    <col min="6" max="6" width="20.453125" style="11" customWidth="1"/>
    <col min="7" max="7" width="15.453125" style="10" bestFit="1" customWidth="1"/>
    <col min="8" max="8" width="18.36328125" style="10" bestFit="1" customWidth="1"/>
  </cols>
  <sheetData>
    <row r="1" spans="1:8" x14ac:dyDescent="0.35">
      <c r="A1" t="s">
        <v>5</v>
      </c>
      <c r="B1" s="11" t="s">
        <v>41</v>
      </c>
      <c r="C1" s="11" t="s">
        <v>42</v>
      </c>
      <c r="D1" s="88" t="s">
        <v>43</v>
      </c>
      <c r="E1" s="11" t="s">
        <v>44</v>
      </c>
      <c r="F1" s="11" t="s">
        <v>45</v>
      </c>
      <c r="G1" s="10" t="s">
        <v>46</v>
      </c>
      <c r="H1" s="10" t="s">
        <v>47</v>
      </c>
    </row>
    <row r="2" spans="1:8" x14ac:dyDescent="0.35">
      <c r="A2" t="s">
        <v>12</v>
      </c>
      <c r="B2" t="s">
        <v>48</v>
      </c>
      <c r="C2" t="s">
        <v>49</v>
      </c>
      <c r="D2" s="89"/>
      <c r="E2" s="18" t="s">
        <v>1</v>
      </c>
      <c r="F2" s="17">
        <v>2251</v>
      </c>
      <c r="G2" s="16">
        <v>3073711</v>
      </c>
      <c r="H2" s="16">
        <v>3494293</v>
      </c>
    </row>
    <row r="3" spans="1:8" x14ac:dyDescent="0.35">
      <c r="A3" t="s">
        <v>13</v>
      </c>
      <c r="B3" t="s">
        <v>50</v>
      </c>
      <c r="C3" t="s">
        <v>51</v>
      </c>
      <c r="D3" s="89"/>
      <c r="E3" s="18" t="s">
        <v>312</v>
      </c>
      <c r="F3" s="17">
        <v>2407</v>
      </c>
      <c r="G3" s="16">
        <v>2018120</v>
      </c>
      <c r="H3" s="16">
        <v>673577</v>
      </c>
    </row>
    <row r="4" spans="1:8" x14ac:dyDescent="0.35">
      <c r="A4" t="s">
        <v>15</v>
      </c>
      <c r="B4" t="s">
        <v>52</v>
      </c>
      <c r="C4" t="s">
        <v>53</v>
      </c>
      <c r="D4" s="89"/>
      <c r="E4" s="18" t="s">
        <v>1</v>
      </c>
      <c r="F4" s="17">
        <v>648</v>
      </c>
      <c r="G4" s="16">
        <v>3349563</v>
      </c>
      <c r="H4" s="16">
        <v>1116603</v>
      </c>
    </row>
    <row r="5" spans="1:8" x14ac:dyDescent="0.35">
      <c r="A5" t="s">
        <v>15</v>
      </c>
      <c r="B5" t="s">
        <v>54</v>
      </c>
      <c r="C5" t="s">
        <v>55</v>
      </c>
      <c r="D5" s="89"/>
      <c r="E5" s="18" t="s">
        <v>1</v>
      </c>
      <c r="F5" s="17">
        <v>1809</v>
      </c>
      <c r="G5" s="16">
        <v>9423573</v>
      </c>
      <c r="H5" s="16">
        <v>3141687</v>
      </c>
    </row>
    <row r="6" spans="1:8" x14ac:dyDescent="0.35">
      <c r="A6" t="s">
        <v>15</v>
      </c>
      <c r="B6" t="s">
        <v>56</v>
      </c>
      <c r="C6" t="s">
        <v>57</v>
      </c>
      <c r="D6" s="89"/>
      <c r="E6" s="18" t="s">
        <v>1</v>
      </c>
      <c r="F6" s="17">
        <v>2797</v>
      </c>
      <c r="G6" s="16">
        <v>16804131</v>
      </c>
      <c r="H6" s="16">
        <v>5602314</v>
      </c>
    </row>
    <row r="7" spans="1:8" x14ac:dyDescent="0.35">
      <c r="A7" t="s">
        <v>15</v>
      </c>
      <c r="B7" t="s">
        <v>58</v>
      </c>
      <c r="C7" t="s">
        <v>59</v>
      </c>
      <c r="D7" s="89"/>
      <c r="E7" s="18" t="s">
        <v>1</v>
      </c>
      <c r="F7" s="17">
        <v>2418</v>
      </c>
      <c r="G7" s="16">
        <v>15394031</v>
      </c>
      <c r="H7" s="16">
        <v>5131902</v>
      </c>
    </row>
    <row r="8" spans="1:8" x14ac:dyDescent="0.35">
      <c r="A8" t="s">
        <v>15</v>
      </c>
      <c r="B8" t="s">
        <v>60</v>
      </c>
      <c r="C8" t="s">
        <v>61</v>
      </c>
      <c r="D8" s="89"/>
      <c r="E8" s="18" t="s">
        <v>1</v>
      </c>
      <c r="F8" s="17">
        <v>223</v>
      </c>
      <c r="G8" s="16">
        <v>1329906</v>
      </c>
      <c r="H8" s="16">
        <v>443379</v>
      </c>
    </row>
    <row r="9" spans="1:8" x14ac:dyDescent="0.35">
      <c r="A9" t="s">
        <v>15</v>
      </c>
      <c r="B9" t="s">
        <v>62</v>
      </c>
      <c r="C9" t="s">
        <v>63</v>
      </c>
      <c r="D9" s="89"/>
      <c r="E9" s="18" t="s">
        <v>1</v>
      </c>
      <c r="F9" s="17">
        <v>440</v>
      </c>
      <c r="G9" s="16">
        <v>2713090</v>
      </c>
      <c r="H9" s="16">
        <v>904563</v>
      </c>
    </row>
    <row r="10" spans="1:8" x14ac:dyDescent="0.35">
      <c r="A10" t="s">
        <v>15</v>
      </c>
      <c r="B10" t="s">
        <v>64</v>
      </c>
      <c r="C10" t="s">
        <v>65</v>
      </c>
      <c r="D10" s="89"/>
      <c r="E10" s="18" t="s">
        <v>1</v>
      </c>
      <c r="F10" s="17">
        <v>1209</v>
      </c>
      <c r="G10" s="16">
        <v>9846746</v>
      </c>
      <c r="H10" s="16">
        <v>3282613</v>
      </c>
    </row>
    <row r="11" spans="1:8" x14ac:dyDescent="0.35">
      <c r="A11" t="s">
        <v>15</v>
      </c>
      <c r="B11" t="s">
        <v>66</v>
      </c>
      <c r="C11" t="s">
        <v>67</v>
      </c>
      <c r="D11" s="89"/>
      <c r="E11" s="18" t="s">
        <v>1</v>
      </c>
      <c r="F11" s="17">
        <v>560</v>
      </c>
      <c r="G11" s="16">
        <v>2221324</v>
      </c>
      <c r="H11" s="16">
        <v>740585</v>
      </c>
    </row>
    <row r="12" spans="1:8" x14ac:dyDescent="0.35">
      <c r="A12" t="s">
        <v>15</v>
      </c>
      <c r="B12" t="s">
        <v>68</v>
      </c>
      <c r="C12" t="s">
        <v>69</v>
      </c>
      <c r="D12" s="89"/>
      <c r="E12" s="18" t="s">
        <v>1</v>
      </c>
      <c r="F12" s="17">
        <v>2515</v>
      </c>
      <c r="G12" s="16">
        <v>13186569</v>
      </c>
      <c r="H12" s="16">
        <v>4396165</v>
      </c>
    </row>
    <row r="13" spans="1:8" x14ac:dyDescent="0.35">
      <c r="A13" t="s">
        <v>15</v>
      </c>
      <c r="B13" t="s">
        <v>70</v>
      </c>
      <c r="C13" t="s">
        <v>71</v>
      </c>
      <c r="D13" s="89"/>
      <c r="E13" s="18" t="s">
        <v>1</v>
      </c>
      <c r="F13" s="17">
        <v>855</v>
      </c>
      <c r="G13" s="16">
        <v>4424231</v>
      </c>
      <c r="H13" s="16">
        <v>1474909</v>
      </c>
    </row>
    <row r="14" spans="1:8" x14ac:dyDescent="0.35">
      <c r="A14" t="s">
        <v>15</v>
      </c>
      <c r="B14" t="s">
        <v>72</v>
      </c>
      <c r="C14" t="s">
        <v>73</v>
      </c>
      <c r="D14" s="89"/>
      <c r="E14" s="18" t="s">
        <v>1</v>
      </c>
      <c r="F14" s="17">
        <v>875</v>
      </c>
      <c r="G14" s="16">
        <v>4658135</v>
      </c>
      <c r="H14" s="16">
        <v>1552868</v>
      </c>
    </row>
    <row r="15" spans="1:8" x14ac:dyDescent="0.35">
      <c r="A15" t="s">
        <v>15</v>
      </c>
      <c r="B15" t="s">
        <v>74</v>
      </c>
      <c r="C15" t="s">
        <v>75</v>
      </c>
      <c r="D15" s="89"/>
      <c r="E15" s="18" t="s">
        <v>1</v>
      </c>
      <c r="F15" s="17">
        <v>3227</v>
      </c>
      <c r="G15" s="16">
        <v>18743740</v>
      </c>
      <c r="H15" s="16">
        <v>6248700</v>
      </c>
    </row>
    <row r="16" spans="1:8" x14ac:dyDescent="0.35">
      <c r="A16" t="s">
        <v>15</v>
      </c>
      <c r="B16" t="s">
        <v>76</v>
      </c>
      <c r="C16" t="s">
        <v>77</v>
      </c>
      <c r="D16" s="89"/>
      <c r="E16" s="18" t="s">
        <v>1</v>
      </c>
      <c r="F16" s="17">
        <v>1549</v>
      </c>
      <c r="G16" s="16">
        <v>8831275</v>
      </c>
      <c r="H16" s="16">
        <v>2944127</v>
      </c>
    </row>
    <row r="17" spans="1:8" x14ac:dyDescent="0.35">
      <c r="A17" t="s">
        <v>15</v>
      </c>
      <c r="B17" t="s">
        <v>78</v>
      </c>
      <c r="C17" t="s">
        <v>79</v>
      </c>
      <c r="D17" s="89"/>
      <c r="E17" s="18" t="s">
        <v>1</v>
      </c>
      <c r="F17" s="17">
        <v>705</v>
      </c>
      <c r="G17" s="16">
        <v>3733446</v>
      </c>
      <c r="H17" s="16">
        <v>1244608</v>
      </c>
    </row>
    <row r="18" spans="1:8" x14ac:dyDescent="0.35">
      <c r="A18" t="s">
        <v>15</v>
      </c>
      <c r="B18" t="s">
        <v>80</v>
      </c>
      <c r="C18" t="s">
        <v>81</v>
      </c>
      <c r="D18" s="89"/>
      <c r="E18" s="18" t="s">
        <v>1</v>
      </c>
      <c r="F18" s="17">
        <v>458</v>
      </c>
      <c r="G18" s="16">
        <v>2295342</v>
      </c>
      <c r="H18" s="16">
        <v>765236</v>
      </c>
    </row>
    <row r="19" spans="1:8" x14ac:dyDescent="0.35">
      <c r="A19" t="s">
        <v>15</v>
      </c>
      <c r="B19" t="s">
        <v>82</v>
      </c>
      <c r="C19" t="s">
        <v>83</v>
      </c>
      <c r="D19" s="89"/>
      <c r="E19" s="18" t="s">
        <v>1</v>
      </c>
      <c r="F19" s="17">
        <v>1456</v>
      </c>
      <c r="G19" s="16">
        <v>8376780</v>
      </c>
      <c r="H19" s="16">
        <v>2792993</v>
      </c>
    </row>
    <row r="20" spans="1:8" x14ac:dyDescent="0.35">
      <c r="A20" t="s">
        <v>15</v>
      </c>
      <c r="B20" t="s">
        <v>84</v>
      </c>
      <c r="C20" t="s">
        <v>85</v>
      </c>
      <c r="D20" s="89"/>
      <c r="E20" s="18" t="s">
        <v>1</v>
      </c>
      <c r="F20" s="17">
        <v>2565</v>
      </c>
      <c r="G20" s="16">
        <v>14762606</v>
      </c>
      <c r="H20" s="16">
        <v>4921559</v>
      </c>
    </row>
    <row r="21" spans="1:8" x14ac:dyDescent="0.35">
      <c r="A21" t="s">
        <v>15</v>
      </c>
      <c r="B21" t="s">
        <v>86</v>
      </c>
      <c r="C21" t="s">
        <v>87</v>
      </c>
      <c r="D21" s="89"/>
      <c r="E21" s="18" t="s">
        <v>1</v>
      </c>
      <c r="F21" s="17">
        <v>1066</v>
      </c>
      <c r="G21" s="16">
        <v>5597869</v>
      </c>
      <c r="H21" s="16">
        <v>1866147</v>
      </c>
    </row>
    <row r="22" spans="1:8" x14ac:dyDescent="0.35">
      <c r="A22" t="s">
        <v>15</v>
      </c>
      <c r="B22" t="s">
        <v>88</v>
      </c>
      <c r="C22" t="s">
        <v>89</v>
      </c>
      <c r="D22" s="89"/>
      <c r="E22" s="18" t="s">
        <v>1</v>
      </c>
      <c r="F22" s="17">
        <v>500</v>
      </c>
      <c r="G22" s="16">
        <v>3011077</v>
      </c>
      <c r="H22" s="16">
        <v>1003830</v>
      </c>
    </row>
    <row r="23" spans="1:8" x14ac:dyDescent="0.35">
      <c r="A23" t="s">
        <v>15</v>
      </c>
      <c r="B23" t="s">
        <v>90</v>
      </c>
      <c r="C23" t="s">
        <v>91</v>
      </c>
      <c r="D23" s="89"/>
      <c r="E23" s="18" t="s">
        <v>1</v>
      </c>
      <c r="F23" s="17">
        <v>1486</v>
      </c>
      <c r="G23" s="16">
        <v>9230402</v>
      </c>
      <c r="H23" s="16">
        <v>3077327</v>
      </c>
    </row>
    <row r="24" spans="1:8" x14ac:dyDescent="0.35">
      <c r="A24" t="s">
        <v>15</v>
      </c>
      <c r="B24" t="s">
        <v>92</v>
      </c>
      <c r="C24" t="s">
        <v>93</v>
      </c>
      <c r="D24" s="89"/>
      <c r="E24" s="18" t="s">
        <v>1</v>
      </c>
      <c r="F24" s="17">
        <v>943</v>
      </c>
      <c r="G24" s="16">
        <v>2970861</v>
      </c>
      <c r="H24" s="16">
        <v>990562</v>
      </c>
    </row>
    <row r="25" spans="1:8" x14ac:dyDescent="0.35">
      <c r="A25" t="s">
        <v>15</v>
      </c>
      <c r="B25" t="s">
        <v>94</v>
      </c>
      <c r="C25" t="s">
        <v>95</v>
      </c>
      <c r="D25" s="89"/>
      <c r="E25" s="18" t="s">
        <v>1</v>
      </c>
      <c r="F25" s="17">
        <v>1227</v>
      </c>
      <c r="G25" s="16">
        <v>5825990</v>
      </c>
      <c r="H25" s="16">
        <v>1942340</v>
      </c>
    </row>
    <row r="26" spans="1:8" x14ac:dyDescent="0.35">
      <c r="A26" t="s">
        <v>15</v>
      </c>
      <c r="B26" t="s">
        <v>96</v>
      </c>
      <c r="C26" t="s">
        <v>97</v>
      </c>
      <c r="D26" s="89"/>
      <c r="E26" s="18" t="s">
        <v>1</v>
      </c>
      <c r="F26" s="17">
        <v>518</v>
      </c>
      <c r="G26" s="16">
        <v>2894964</v>
      </c>
      <c r="H26" s="16">
        <v>965100</v>
      </c>
    </row>
    <row r="27" spans="1:8" x14ac:dyDescent="0.35">
      <c r="A27" t="s">
        <v>15</v>
      </c>
      <c r="B27" t="s">
        <v>98</v>
      </c>
      <c r="C27" t="s">
        <v>99</v>
      </c>
      <c r="D27" s="89"/>
      <c r="E27" s="18" t="s">
        <v>1</v>
      </c>
      <c r="F27" s="17">
        <v>699</v>
      </c>
      <c r="G27" s="16">
        <v>2748427</v>
      </c>
      <c r="H27" s="16">
        <v>916344</v>
      </c>
    </row>
    <row r="28" spans="1:8" x14ac:dyDescent="0.35">
      <c r="A28" t="s">
        <v>17</v>
      </c>
      <c r="B28" t="s">
        <v>100</v>
      </c>
      <c r="C28" t="s">
        <v>101</v>
      </c>
      <c r="D28" s="89"/>
      <c r="E28" s="18" t="s">
        <v>1</v>
      </c>
      <c r="F28" s="17">
        <v>594</v>
      </c>
      <c r="G28" s="16">
        <v>3629983</v>
      </c>
      <c r="H28" s="16">
        <v>5400364</v>
      </c>
    </row>
    <row r="29" spans="1:8" x14ac:dyDescent="0.35">
      <c r="A29" t="s">
        <v>17</v>
      </c>
      <c r="B29" t="s">
        <v>102</v>
      </c>
      <c r="C29" t="s">
        <v>103</v>
      </c>
      <c r="D29" s="89"/>
      <c r="E29" s="18" t="s">
        <v>1</v>
      </c>
      <c r="F29" s="17">
        <v>266</v>
      </c>
      <c r="G29" s="16">
        <v>2292865</v>
      </c>
      <c r="H29" s="16">
        <v>764373</v>
      </c>
    </row>
    <row r="30" spans="1:8" x14ac:dyDescent="0.35">
      <c r="A30" s="3" t="s">
        <v>16</v>
      </c>
      <c r="B30" t="s">
        <v>104</v>
      </c>
      <c r="C30" t="s">
        <v>105</v>
      </c>
      <c r="D30" s="89"/>
      <c r="E30" s="18" t="s">
        <v>1</v>
      </c>
      <c r="F30" s="17">
        <v>2163</v>
      </c>
      <c r="G30" s="16">
        <v>6650047</v>
      </c>
      <c r="H30" s="16">
        <v>7211298</v>
      </c>
    </row>
    <row r="31" spans="1:8" x14ac:dyDescent="0.35">
      <c r="A31" s="3" t="s">
        <v>16</v>
      </c>
      <c r="B31" t="s">
        <v>106</v>
      </c>
      <c r="C31" t="s">
        <v>107</v>
      </c>
      <c r="D31" s="89"/>
      <c r="E31" s="18" t="s">
        <v>1</v>
      </c>
      <c r="F31" s="17">
        <v>7636</v>
      </c>
      <c r="G31" s="16">
        <v>26412455</v>
      </c>
      <c r="H31" s="16">
        <v>20924170</v>
      </c>
    </row>
    <row r="32" spans="1:8" x14ac:dyDescent="0.35">
      <c r="A32" s="3" t="s">
        <v>16</v>
      </c>
      <c r="B32" t="s">
        <v>108</v>
      </c>
      <c r="C32" t="s">
        <v>109</v>
      </c>
      <c r="D32" s="89"/>
      <c r="E32" s="18" t="s">
        <v>1</v>
      </c>
      <c r="F32" s="17">
        <v>3808</v>
      </c>
      <c r="G32" s="16">
        <v>11504152</v>
      </c>
      <c r="H32" s="16">
        <v>12455333</v>
      </c>
    </row>
    <row r="33" spans="1:8" x14ac:dyDescent="0.35">
      <c r="A33" s="3" t="s">
        <v>16</v>
      </c>
      <c r="B33" t="s">
        <v>110</v>
      </c>
      <c r="C33" t="s">
        <v>111</v>
      </c>
      <c r="D33" s="89"/>
      <c r="E33" s="18" t="s">
        <v>1</v>
      </c>
      <c r="F33" s="17">
        <v>1035</v>
      </c>
      <c r="G33" s="16">
        <v>3062896</v>
      </c>
      <c r="H33" s="16">
        <v>4079943</v>
      </c>
    </row>
    <row r="34" spans="1:8" x14ac:dyDescent="0.35">
      <c r="A34" s="3" t="s">
        <v>16</v>
      </c>
      <c r="B34" t="s">
        <v>112</v>
      </c>
      <c r="C34" t="s">
        <v>113</v>
      </c>
      <c r="D34" s="89"/>
      <c r="E34" s="18" t="s">
        <v>1</v>
      </c>
      <c r="F34" s="17">
        <v>2998</v>
      </c>
      <c r="G34" s="16">
        <v>13112674</v>
      </c>
      <c r="H34" s="16">
        <v>9289225</v>
      </c>
    </row>
    <row r="35" spans="1:8" x14ac:dyDescent="0.35">
      <c r="A35" s="3" t="s">
        <v>16</v>
      </c>
      <c r="B35" t="s">
        <v>114</v>
      </c>
      <c r="C35" t="s">
        <v>115</v>
      </c>
      <c r="D35" s="89"/>
      <c r="E35" s="18" t="s">
        <v>1</v>
      </c>
      <c r="F35" s="17">
        <v>1606</v>
      </c>
      <c r="G35" s="16">
        <v>6698628</v>
      </c>
      <c r="H35" s="16">
        <v>4489268</v>
      </c>
    </row>
    <row r="36" spans="1:8" x14ac:dyDescent="0.35">
      <c r="A36" s="3" t="s">
        <v>16</v>
      </c>
      <c r="B36" t="s">
        <v>116</v>
      </c>
      <c r="C36" t="s">
        <v>117</v>
      </c>
      <c r="D36" s="89"/>
      <c r="E36" s="18" t="s">
        <v>1</v>
      </c>
      <c r="F36" s="17">
        <v>2869</v>
      </c>
      <c r="G36" s="16">
        <v>8691865</v>
      </c>
      <c r="H36" s="16">
        <v>7408997</v>
      </c>
    </row>
    <row r="37" spans="1:8" x14ac:dyDescent="0.35">
      <c r="A37" s="3" t="s">
        <v>16</v>
      </c>
      <c r="B37" t="s">
        <v>118</v>
      </c>
      <c r="C37" t="s">
        <v>119</v>
      </c>
      <c r="D37" s="89"/>
      <c r="E37" s="18" t="s">
        <v>1</v>
      </c>
      <c r="F37" s="17">
        <v>2633</v>
      </c>
      <c r="G37" s="16">
        <v>6157952</v>
      </c>
      <c r="H37" s="16">
        <v>6452032</v>
      </c>
    </row>
    <row r="38" spans="1:8" x14ac:dyDescent="0.35">
      <c r="A38" s="3" t="s">
        <v>16</v>
      </c>
      <c r="B38" t="s">
        <v>120</v>
      </c>
      <c r="C38" t="s">
        <v>121</v>
      </c>
      <c r="D38" s="89"/>
      <c r="E38" s="18" t="s">
        <v>1</v>
      </c>
      <c r="F38" s="17">
        <v>2820</v>
      </c>
      <c r="G38" s="16">
        <v>8911921</v>
      </c>
      <c r="H38" s="16">
        <v>8340230</v>
      </c>
    </row>
    <row r="39" spans="1:8" x14ac:dyDescent="0.35">
      <c r="A39" s="3" t="s">
        <v>16</v>
      </c>
      <c r="B39" t="s">
        <v>122</v>
      </c>
      <c r="C39" t="s">
        <v>123</v>
      </c>
      <c r="D39" s="89"/>
      <c r="E39" s="18" t="s">
        <v>1</v>
      </c>
      <c r="F39" s="17">
        <v>4821</v>
      </c>
      <c r="G39" s="16">
        <v>17510569</v>
      </c>
      <c r="H39" s="16">
        <v>13226313</v>
      </c>
    </row>
    <row r="40" spans="1:8" x14ac:dyDescent="0.35">
      <c r="A40" s="3" t="s">
        <v>16</v>
      </c>
      <c r="B40" t="s">
        <v>124</v>
      </c>
      <c r="C40" t="s">
        <v>125</v>
      </c>
      <c r="D40" s="89"/>
      <c r="E40" s="18" t="s">
        <v>1</v>
      </c>
      <c r="F40" s="17">
        <v>1115</v>
      </c>
      <c r="G40" s="16">
        <v>2668053</v>
      </c>
      <c r="H40" s="16">
        <v>3653239</v>
      </c>
    </row>
    <row r="41" spans="1:8" x14ac:dyDescent="0.35">
      <c r="A41" s="3" t="s">
        <v>16</v>
      </c>
      <c r="B41" t="s">
        <v>126</v>
      </c>
      <c r="C41" t="s">
        <v>127</v>
      </c>
      <c r="D41" s="89"/>
      <c r="E41" s="18" t="s">
        <v>1</v>
      </c>
      <c r="F41" s="17">
        <v>758</v>
      </c>
      <c r="G41" s="16">
        <v>1572988</v>
      </c>
      <c r="H41" s="16">
        <v>2230108</v>
      </c>
    </row>
    <row r="42" spans="1:8" x14ac:dyDescent="0.35">
      <c r="A42" s="3" t="s">
        <v>16</v>
      </c>
      <c r="B42" t="s">
        <v>128</v>
      </c>
      <c r="C42" t="s">
        <v>129</v>
      </c>
      <c r="D42" s="89"/>
      <c r="E42" s="18" t="s">
        <v>1</v>
      </c>
      <c r="F42" s="17">
        <v>2382</v>
      </c>
      <c r="G42" s="16">
        <v>6940948</v>
      </c>
      <c r="H42" s="16">
        <v>7363891</v>
      </c>
    </row>
    <row r="43" spans="1:8" x14ac:dyDescent="0.35">
      <c r="A43" s="3" t="s">
        <v>16</v>
      </c>
      <c r="B43" t="s">
        <v>130</v>
      </c>
      <c r="C43" t="s">
        <v>131</v>
      </c>
      <c r="D43" s="89"/>
      <c r="E43" s="18" t="s">
        <v>1</v>
      </c>
      <c r="F43" s="17">
        <v>97</v>
      </c>
      <c r="G43" s="16">
        <v>156000</v>
      </c>
      <c r="H43" s="16">
        <v>64796</v>
      </c>
    </row>
    <row r="44" spans="1:8" x14ac:dyDescent="0.35">
      <c r="A44" s="3" t="s">
        <v>16</v>
      </c>
      <c r="B44" t="s">
        <v>132</v>
      </c>
      <c r="C44" t="s">
        <v>133</v>
      </c>
      <c r="D44" s="89"/>
      <c r="E44" s="18" t="s">
        <v>1</v>
      </c>
      <c r="F44" s="17">
        <v>2642</v>
      </c>
      <c r="G44" s="16">
        <v>8770304</v>
      </c>
      <c r="H44" s="16">
        <v>6490919</v>
      </c>
    </row>
    <row r="45" spans="1:8" x14ac:dyDescent="0.35">
      <c r="A45" s="3" t="s">
        <v>16</v>
      </c>
      <c r="B45" t="s">
        <v>134</v>
      </c>
      <c r="C45" t="s">
        <v>135</v>
      </c>
      <c r="D45" s="89"/>
      <c r="E45" s="18" t="s">
        <v>1</v>
      </c>
      <c r="F45" s="17">
        <v>2127</v>
      </c>
      <c r="G45" s="16">
        <v>4543740</v>
      </c>
      <c r="H45" s="16">
        <v>6709691</v>
      </c>
    </row>
    <row r="46" spans="1:8" x14ac:dyDescent="0.35">
      <c r="A46" s="3" t="s">
        <v>16</v>
      </c>
      <c r="B46" t="s">
        <v>136</v>
      </c>
      <c r="C46" t="s">
        <v>137</v>
      </c>
      <c r="D46" s="89"/>
      <c r="E46" s="18" t="s">
        <v>1</v>
      </c>
      <c r="F46" s="17">
        <v>3103</v>
      </c>
      <c r="G46" s="16">
        <v>4940594</v>
      </c>
      <c r="H46" s="16">
        <v>7632675</v>
      </c>
    </row>
    <row r="47" spans="1:8" x14ac:dyDescent="0.35">
      <c r="A47" s="3" t="s">
        <v>16</v>
      </c>
      <c r="B47" t="s">
        <v>138</v>
      </c>
      <c r="C47" t="s">
        <v>139</v>
      </c>
      <c r="D47" s="89"/>
      <c r="E47" s="18" t="s">
        <v>1</v>
      </c>
      <c r="F47" s="17">
        <v>270</v>
      </c>
      <c r="G47" s="16">
        <v>1800594</v>
      </c>
      <c r="H47" s="16">
        <v>600332</v>
      </c>
    </row>
    <row r="48" spans="1:8" x14ac:dyDescent="0.35">
      <c r="A48" s="3" t="s">
        <v>16</v>
      </c>
      <c r="B48" t="s">
        <v>140</v>
      </c>
      <c r="C48" t="s">
        <v>141</v>
      </c>
      <c r="D48" s="89" t="s">
        <v>456</v>
      </c>
      <c r="E48" s="18" t="s">
        <v>1</v>
      </c>
      <c r="F48" s="17">
        <v>4</v>
      </c>
      <c r="G48" s="16">
        <v>44076</v>
      </c>
      <c r="H48" s="16">
        <v>14692</v>
      </c>
    </row>
    <row r="49" spans="1:8" x14ac:dyDescent="0.35">
      <c r="A49" t="s">
        <v>18</v>
      </c>
      <c r="B49" t="s">
        <v>142</v>
      </c>
      <c r="C49" t="s">
        <v>143</v>
      </c>
      <c r="D49" s="89"/>
      <c r="E49" s="18" t="s">
        <v>1</v>
      </c>
      <c r="F49" s="17">
        <v>1026</v>
      </c>
      <c r="G49" s="16">
        <v>4992172</v>
      </c>
      <c r="H49" s="16">
        <v>1664398</v>
      </c>
    </row>
    <row r="50" spans="1:8" x14ac:dyDescent="0.35">
      <c r="A50" t="s">
        <v>18</v>
      </c>
      <c r="B50" t="s">
        <v>144</v>
      </c>
      <c r="C50" t="s">
        <v>145</v>
      </c>
      <c r="D50" s="89"/>
      <c r="E50" s="18" t="s">
        <v>1</v>
      </c>
      <c r="F50" s="17">
        <v>1538</v>
      </c>
      <c r="G50" s="16">
        <v>8711507</v>
      </c>
      <c r="H50" s="16">
        <v>2904654</v>
      </c>
    </row>
    <row r="51" spans="1:8" x14ac:dyDescent="0.35">
      <c r="A51" t="s">
        <v>18</v>
      </c>
      <c r="B51" t="s">
        <v>146</v>
      </c>
      <c r="C51" t="s">
        <v>147</v>
      </c>
      <c r="D51" s="89"/>
      <c r="E51" s="18" t="s">
        <v>1</v>
      </c>
      <c r="F51" s="20">
        <v>1318</v>
      </c>
      <c r="G51" s="19">
        <v>7284780</v>
      </c>
      <c r="H51" s="19">
        <v>2429120</v>
      </c>
    </row>
    <row r="52" spans="1:8" x14ac:dyDescent="0.35">
      <c r="A52" t="s">
        <v>18</v>
      </c>
      <c r="B52" t="s">
        <v>148</v>
      </c>
      <c r="C52" t="s">
        <v>149</v>
      </c>
      <c r="D52" s="89"/>
      <c r="E52" s="18" t="s">
        <v>1</v>
      </c>
      <c r="F52" s="17">
        <v>2974</v>
      </c>
      <c r="G52" s="16">
        <v>14401969</v>
      </c>
      <c r="H52" s="16">
        <v>4801664</v>
      </c>
    </row>
    <row r="53" spans="1:8" x14ac:dyDescent="0.35">
      <c r="A53" t="s">
        <v>18</v>
      </c>
      <c r="B53" t="s">
        <v>150</v>
      </c>
      <c r="C53" t="s">
        <v>151</v>
      </c>
      <c r="D53" s="89"/>
      <c r="E53" s="18" t="s">
        <v>1</v>
      </c>
      <c r="F53" s="17">
        <v>550</v>
      </c>
      <c r="G53" s="16">
        <v>6874450</v>
      </c>
      <c r="H53" s="16">
        <v>2291850</v>
      </c>
    </row>
    <row r="54" spans="1:8" x14ac:dyDescent="0.35">
      <c r="A54" t="s">
        <v>18</v>
      </c>
      <c r="B54" t="s">
        <v>152</v>
      </c>
      <c r="C54" t="s">
        <v>153</v>
      </c>
      <c r="D54" s="89" t="s">
        <v>457</v>
      </c>
      <c r="E54" s="18" t="s">
        <v>1</v>
      </c>
      <c r="F54" s="17">
        <v>508</v>
      </c>
      <c r="G54" s="16">
        <v>4470400</v>
      </c>
      <c r="H54" s="16">
        <v>1490134</v>
      </c>
    </row>
    <row r="55" spans="1:8" x14ac:dyDescent="0.35">
      <c r="A55" t="s">
        <v>19</v>
      </c>
      <c r="B55" t="s">
        <v>154</v>
      </c>
      <c r="C55" t="s">
        <v>155</v>
      </c>
      <c r="D55" s="89"/>
      <c r="E55" s="18" t="s">
        <v>1</v>
      </c>
      <c r="F55" s="17">
        <v>2101</v>
      </c>
      <c r="G55" s="16">
        <v>7947689</v>
      </c>
      <c r="H55" s="16">
        <v>7193085</v>
      </c>
    </row>
    <row r="56" spans="1:8" x14ac:dyDescent="0.35">
      <c r="A56" t="s">
        <v>20</v>
      </c>
      <c r="B56" t="s">
        <v>156</v>
      </c>
      <c r="C56" t="s">
        <v>157</v>
      </c>
      <c r="D56" s="89"/>
      <c r="E56" s="18" t="s">
        <v>1</v>
      </c>
      <c r="F56" s="17">
        <v>704</v>
      </c>
      <c r="G56" s="16">
        <v>3132218</v>
      </c>
      <c r="H56" s="16">
        <v>2059198</v>
      </c>
    </row>
    <row r="57" spans="1:8" x14ac:dyDescent="0.35">
      <c r="A57" t="s">
        <v>20</v>
      </c>
      <c r="B57" t="s">
        <v>158</v>
      </c>
      <c r="C57" t="s">
        <v>159</v>
      </c>
      <c r="D57" s="89"/>
      <c r="E57" s="18" t="s">
        <v>1</v>
      </c>
      <c r="F57" s="17">
        <v>1463</v>
      </c>
      <c r="G57" s="16">
        <v>2391719</v>
      </c>
      <c r="H57" s="16">
        <v>3705871</v>
      </c>
    </row>
    <row r="58" spans="1:8" x14ac:dyDescent="0.35">
      <c r="A58" t="s">
        <v>20</v>
      </c>
      <c r="B58" t="s">
        <v>160</v>
      </c>
      <c r="C58" t="s">
        <v>161</v>
      </c>
      <c r="D58" s="89"/>
      <c r="E58" s="18" t="s">
        <v>1</v>
      </c>
      <c r="F58" s="17">
        <v>67</v>
      </c>
      <c r="G58" s="16">
        <v>733213</v>
      </c>
      <c r="H58" s="16">
        <v>337171</v>
      </c>
    </row>
    <row r="59" spans="1:8" x14ac:dyDescent="0.35">
      <c r="A59" t="s">
        <v>20</v>
      </c>
      <c r="B59" t="s">
        <v>162</v>
      </c>
      <c r="C59" t="s">
        <v>163</v>
      </c>
      <c r="D59" s="89"/>
      <c r="E59" s="18" t="s">
        <v>1</v>
      </c>
      <c r="F59" s="17">
        <v>1881</v>
      </c>
      <c r="G59" s="16">
        <v>10398689</v>
      </c>
      <c r="H59" s="16">
        <v>10180817</v>
      </c>
    </row>
    <row r="60" spans="1:8" x14ac:dyDescent="0.35">
      <c r="A60" t="s">
        <v>20</v>
      </c>
      <c r="B60" t="s">
        <v>164</v>
      </c>
      <c r="C60" t="s">
        <v>165</v>
      </c>
      <c r="D60" s="89"/>
      <c r="E60" s="18" t="s">
        <v>1</v>
      </c>
      <c r="F60" s="17">
        <v>10</v>
      </c>
      <c r="G60" s="16">
        <v>68392</v>
      </c>
      <c r="H60" s="16">
        <v>22805</v>
      </c>
    </row>
    <row r="61" spans="1:8" x14ac:dyDescent="0.35">
      <c r="A61" t="s">
        <v>20</v>
      </c>
      <c r="B61" t="s">
        <v>166</v>
      </c>
      <c r="C61" t="s">
        <v>167</v>
      </c>
      <c r="D61" s="89"/>
      <c r="E61" s="18" t="s">
        <v>1</v>
      </c>
      <c r="F61" s="17">
        <v>827</v>
      </c>
      <c r="G61" s="16">
        <v>6756401</v>
      </c>
      <c r="H61" s="16">
        <v>2613212</v>
      </c>
    </row>
    <row r="62" spans="1:8" x14ac:dyDescent="0.35">
      <c r="A62" t="s">
        <v>20</v>
      </c>
      <c r="B62" t="s">
        <v>168</v>
      </c>
      <c r="C62" t="s">
        <v>169</v>
      </c>
      <c r="D62" s="89"/>
      <c r="E62" s="18" t="s">
        <v>1</v>
      </c>
      <c r="F62" s="17">
        <v>1000</v>
      </c>
      <c r="G62" s="16">
        <v>7616027</v>
      </c>
      <c r="H62" s="16">
        <v>2746136</v>
      </c>
    </row>
    <row r="63" spans="1:8" x14ac:dyDescent="0.35">
      <c r="A63" t="s">
        <v>20</v>
      </c>
      <c r="B63" t="s">
        <v>170</v>
      </c>
      <c r="C63" t="s">
        <v>171</v>
      </c>
      <c r="D63" s="89"/>
      <c r="E63" s="18" t="s">
        <v>1</v>
      </c>
      <c r="F63" s="17">
        <v>226</v>
      </c>
      <c r="G63" s="16">
        <v>2184553</v>
      </c>
      <c r="H63" s="16">
        <v>796333</v>
      </c>
    </row>
    <row r="64" spans="1:8" x14ac:dyDescent="0.35">
      <c r="A64" t="s">
        <v>21</v>
      </c>
      <c r="B64" t="s">
        <v>172</v>
      </c>
      <c r="C64" t="s">
        <v>173</v>
      </c>
      <c r="D64" s="89"/>
      <c r="E64" s="18" t="s">
        <v>312</v>
      </c>
      <c r="F64" s="17">
        <v>595</v>
      </c>
      <c r="G64" s="16">
        <v>798602</v>
      </c>
      <c r="H64" s="16">
        <v>266372</v>
      </c>
    </row>
    <row r="65" spans="1:8" x14ac:dyDescent="0.35">
      <c r="A65" t="s">
        <v>21</v>
      </c>
      <c r="B65" t="s">
        <v>174</v>
      </c>
      <c r="C65" t="s">
        <v>175</v>
      </c>
      <c r="D65" s="89"/>
      <c r="E65" s="18" t="s">
        <v>312</v>
      </c>
      <c r="F65" s="17">
        <v>852</v>
      </c>
      <c r="G65" s="16">
        <v>1208898</v>
      </c>
      <c r="H65" s="16">
        <v>403205</v>
      </c>
    </row>
    <row r="66" spans="1:8" x14ac:dyDescent="0.35">
      <c r="A66" t="s">
        <v>21</v>
      </c>
      <c r="B66" t="s">
        <v>176</v>
      </c>
      <c r="C66" t="s">
        <v>177</v>
      </c>
      <c r="D66" s="89"/>
      <c r="E66" s="18" t="s">
        <v>1</v>
      </c>
      <c r="F66" s="17">
        <v>4937</v>
      </c>
      <c r="G66" s="16">
        <v>28147630</v>
      </c>
      <c r="H66" s="16">
        <v>12690774</v>
      </c>
    </row>
    <row r="67" spans="1:8" x14ac:dyDescent="0.35">
      <c r="A67" t="s">
        <v>21</v>
      </c>
      <c r="B67" t="s">
        <v>178</v>
      </c>
      <c r="C67" t="s">
        <v>179</v>
      </c>
      <c r="D67" s="89"/>
      <c r="E67" s="18" t="s">
        <v>312</v>
      </c>
      <c r="F67" s="17">
        <v>698</v>
      </c>
      <c r="G67" s="16">
        <v>874777</v>
      </c>
      <c r="H67" s="16">
        <v>291730</v>
      </c>
    </row>
    <row r="68" spans="1:8" x14ac:dyDescent="0.35">
      <c r="A68" t="s">
        <v>21</v>
      </c>
      <c r="B68" t="s">
        <v>180</v>
      </c>
      <c r="C68" t="s">
        <v>181</v>
      </c>
      <c r="D68" s="89"/>
      <c r="E68" s="18" t="s">
        <v>312</v>
      </c>
      <c r="F68" s="17">
        <v>2562</v>
      </c>
      <c r="G68" s="16">
        <v>3095909</v>
      </c>
      <c r="H68" s="16">
        <v>1032627</v>
      </c>
    </row>
    <row r="69" spans="1:8" x14ac:dyDescent="0.35">
      <c r="A69" t="s">
        <v>21</v>
      </c>
      <c r="B69" t="s">
        <v>182</v>
      </c>
      <c r="C69" t="s">
        <v>183</v>
      </c>
      <c r="D69" s="89"/>
      <c r="E69" s="18" t="s">
        <v>1</v>
      </c>
      <c r="F69" s="17">
        <v>841</v>
      </c>
      <c r="G69" s="16">
        <v>3195594</v>
      </c>
      <c r="H69" s="16">
        <v>2267291</v>
      </c>
    </row>
    <row r="70" spans="1:8" x14ac:dyDescent="0.35">
      <c r="A70" t="s">
        <v>21</v>
      </c>
      <c r="B70" t="s">
        <v>184</v>
      </c>
      <c r="C70" t="s">
        <v>185</v>
      </c>
      <c r="D70" s="89"/>
      <c r="E70" s="18" t="s">
        <v>312</v>
      </c>
      <c r="F70" s="17">
        <v>3588</v>
      </c>
      <c r="G70" s="16">
        <v>4329788</v>
      </c>
      <c r="H70" s="16">
        <v>1444291</v>
      </c>
    </row>
    <row r="71" spans="1:8" x14ac:dyDescent="0.35">
      <c r="A71" t="s">
        <v>21</v>
      </c>
      <c r="B71" t="s">
        <v>186</v>
      </c>
      <c r="C71" t="s">
        <v>187</v>
      </c>
      <c r="D71" s="89"/>
      <c r="E71" s="18" t="s">
        <v>1</v>
      </c>
      <c r="F71" s="17">
        <v>183</v>
      </c>
      <c r="G71" s="16">
        <v>1039034</v>
      </c>
      <c r="H71" s="16">
        <v>824338</v>
      </c>
    </row>
    <row r="72" spans="1:8" x14ac:dyDescent="0.35">
      <c r="A72" t="s">
        <v>21</v>
      </c>
      <c r="B72" t="s">
        <v>188</v>
      </c>
      <c r="C72" t="s">
        <v>189</v>
      </c>
      <c r="D72" s="89"/>
      <c r="E72" s="18" t="s">
        <v>1</v>
      </c>
      <c r="F72" s="17">
        <v>275</v>
      </c>
      <c r="G72" s="16">
        <v>2395089</v>
      </c>
      <c r="H72" s="16">
        <v>798363</v>
      </c>
    </row>
    <row r="73" spans="1:8" x14ac:dyDescent="0.35">
      <c r="A73" t="s">
        <v>21</v>
      </c>
      <c r="B73" t="s">
        <v>190</v>
      </c>
      <c r="C73" t="s">
        <v>191</v>
      </c>
      <c r="D73" s="89"/>
      <c r="E73" s="18" t="s">
        <v>312</v>
      </c>
      <c r="F73" s="17">
        <v>326</v>
      </c>
      <c r="G73" s="16">
        <v>446050</v>
      </c>
      <c r="H73" s="16">
        <v>148754</v>
      </c>
    </row>
    <row r="74" spans="1:8" x14ac:dyDescent="0.35">
      <c r="A74" t="s">
        <v>21</v>
      </c>
      <c r="B74" t="s">
        <v>192</v>
      </c>
      <c r="C74" t="s">
        <v>193</v>
      </c>
      <c r="D74" s="89"/>
      <c r="E74" s="18" t="s">
        <v>1</v>
      </c>
      <c r="F74" s="17">
        <v>2938</v>
      </c>
      <c r="G74" s="16">
        <v>31276311</v>
      </c>
      <c r="H74" s="16">
        <v>10425437</v>
      </c>
    </row>
    <row r="75" spans="1:8" x14ac:dyDescent="0.35">
      <c r="A75" t="s">
        <v>21</v>
      </c>
      <c r="B75" t="s">
        <v>194</v>
      </c>
      <c r="C75" t="s">
        <v>195</v>
      </c>
      <c r="D75" s="89"/>
      <c r="E75" s="18" t="s">
        <v>1</v>
      </c>
      <c r="F75" s="17">
        <v>1779</v>
      </c>
      <c r="G75" s="16">
        <v>4855279</v>
      </c>
      <c r="H75" s="16">
        <v>4854239</v>
      </c>
    </row>
    <row r="76" spans="1:8" x14ac:dyDescent="0.35">
      <c r="A76" t="s">
        <v>21</v>
      </c>
      <c r="B76" t="s">
        <v>196</v>
      </c>
      <c r="C76" t="s">
        <v>197</v>
      </c>
      <c r="D76" s="89"/>
      <c r="E76" s="18" t="s">
        <v>312</v>
      </c>
      <c r="F76" s="17">
        <v>85</v>
      </c>
      <c r="G76" s="16">
        <v>161230</v>
      </c>
      <c r="H76" s="16">
        <v>53799</v>
      </c>
    </row>
    <row r="77" spans="1:8" x14ac:dyDescent="0.35">
      <c r="A77" t="s">
        <v>21</v>
      </c>
      <c r="B77" t="s">
        <v>198</v>
      </c>
      <c r="C77" t="s">
        <v>199</v>
      </c>
      <c r="D77" s="89"/>
      <c r="E77" s="18" t="s">
        <v>312</v>
      </c>
      <c r="F77" s="17">
        <v>1121</v>
      </c>
      <c r="G77" s="16">
        <v>1734663</v>
      </c>
      <c r="H77" s="16">
        <v>578483</v>
      </c>
    </row>
    <row r="78" spans="1:8" x14ac:dyDescent="0.35">
      <c r="A78" t="s">
        <v>21</v>
      </c>
      <c r="B78" t="s">
        <v>200</v>
      </c>
      <c r="C78" t="s">
        <v>201</v>
      </c>
      <c r="D78" s="89"/>
      <c r="E78" s="18" t="s">
        <v>312</v>
      </c>
      <c r="F78" s="17">
        <v>249</v>
      </c>
      <c r="G78" s="16">
        <v>284726</v>
      </c>
      <c r="H78" s="16">
        <v>94990</v>
      </c>
    </row>
    <row r="79" spans="1:8" x14ac:dyDescent="0.35">
      <c r="A79" t="s">
        <v>22</v>
      </c>
      <c r="B79" t="s">
        <v>202</v>
      </c>
      <c r="C79" t="s">
        <v>203</v>
      </c>
      <c r="D79" s="89"/>
      <c r="E79" s="18" t="s">
        <v>1</v>
      </c>
      <c r="F79" s="17">
        <v>44</v>
      </c>
      <c r="G79" s="16">
        <v>704000</v>
      </c>
      <c r="H79" s="16">
        <v>487301</v>
      </c>
    </row>
    <row r="80" spans="1:8" x14ac:dyDescent="0.35">
      <c r="A80" t="s">
        <v>23</v>
      </c>
      <c r="B80" t="s">
        <v>204</v>
      </c>
      <c r="C80" t="s">
        <v>205</v>
      </c>
      <c r="D80" s="89"/>
      <c r="E80" s="18" t="s">
        <v>1</v>
      </c>
      <c r="F80" s="17">
        <v>674</v>
      </c>
      <c r="G80" s="16">
        <v>4780252</v>
      </c>
      <c r="H80" s="16">
        <v>3578352</v>
      </c>
    </row>
    <row r="81" spans="1:8" x14ac:dyDescent="0.35">
      <c r="A81" t="s">
        <v>24</v>
      </c>
      <c r="B81" t="s">
        <v>206</v>
      </c>
      <c r="C81" t="s">
        <v>207</v>
      </c>
      <c r="D81" s="89" t="s">
        <v>458</v>
      </c>
      <c r="E81" s="18" t="s">
        <v>1</v>
      </c>
      <c r="F81" s="17">
        <v>932</v>
      </c>
      <c r="G81" s="16">
        <v>7390616</v>
      </c>
      <c r="H81" s="16">
        <v>2464998</v>
      </c>
    </row>
    <row r="82" spans="1:8" x14ac:dyDescent="0.35">
      <c r="A82" t="s">
        <v>25</v>
      </c>
      <c r="B82" t="s">
        <v>208</v>
      </c>
      <c r="C82" t="s">
        <v>209</v>
      </c>
      <c r="D82" s="89"/>
      <c r="E82" s="18" t="s">
        <v>1</v>
      </c>
      <c r="F82" s="17">
        <v>445</v>
      </c>
      <c r="G82" s="16">
        <v>1421463</v>
      </c>
      <c r="H82" s="16">
        <v>473898</v>
      </c>
    </row>
    <row r="83" spans="1:8" x14ac:dyDescent="0.35">
      <c r="A83" t="s">
        <v>25</v>
      </c>
      <c r="B83" t="s">
        <v>210</v>
      </c>
      <c r="C83" t="s">
        <v>211</v>
      </c>
      <c r="D83" s="89" t="s">
        <v>34</v>
      </c>
      <c r="E83" s="18" t="s">
        <v>1</v>
      </c>
      <c r="F83" s="17">
        <v>29</v>
      </c>
      <c r="G83" s="16">
        <v>147581</v>
      </c>
      <c r="H83" s="16">
        <v>63249</v>
      </c>
    </row>
    <row r="84" spans="1:8" x14ac:dyDescent="0.35">
      <c r="A84" t="s">
        <v>26</v>
      </c>
      <c r="B84" t="s">
        <v>212</v>
      </c>
      <c r="C84" t="s">
        <v>213</v>
      </c>
      <c r="D84" s="89" t="s">
        <v>456</v>
      </c>
      <c r="E84" s="18" t="s">
        <v>1</v>
      </c>
      <c r="F84" s="17">
        <v>1102</v>
      </c>
      <c r="G84" s="16">
        <v>12142829</v>
      </c>
      <c r="H84" s="16">
        <v>4047610</v>
      </c>
    </row>
    <row r="85" spans="1:8" x14ac:dyDescent="0.35">
      <c r="A85" t="s">
        <v>27</v>
      </c>
      <c r="B85" t="s">
        <v>214</v>
      </c>
      <c r="C85" t="s">
        <v>215</v>
      </c>
      <c r="D85" s="89"/>
      <c r="E85" s="18" t="s">
        <v>1</v>
      </c>
      <c r="F85" s="17">
        <v>470</v>
      </c>
      <c r="G85" s="16">
        <v>5874430</v>
      </c>
      <c r="H85" s="16">
        <v>1957947</v>
      </c>
    </row>
    <row r="86" spans="1:8" x14ac:dyDescent="0.35">
      <c r="A86" t="s">
        <v>28</v>
      </c>
      <c r="B86" t="s">
        <v>216</v>
      </c>
      <c r="C86" t="s">
        <v>217</v>
      </c>
      <c r="D86" s="89"/>
      <c r="E86" s="18" t="s">
        <v>1</v>
      </c>
      <c r="F86" s="17">
        <v>1</v>
      </c>
      <c r="G86" s="16">
        <v>9500</v>
      </c>
      <c r="H86" s="16">
        <v>3167</v>
      </c>
    </row>
    <row r="87" spans="1:8" x14ac:dyDescent="0.35">
      <c r="A87" t="s">
        <v>28</v>
      </c>
      <c r="B87" t="s">
        <v>218</v>
      </c>
      <c r="C87" t="s">
        <v>219</v>
      </c>
      <c r="D87" s="89"/>
      <c r="E87" s="18" t="s">
        <v>1</v>
      </c>
      <c r="F87" s="17">
        <v>14</v>
      </c>
      <c r="G87" s="16">
        <v>134500</v>
      </c>
      <c r="H87" s="16">
        <v>44830</v>
      </c>
    </row>
    <row r="88" spans="1:8" x14ac:dyDescent="0.35">
      <c r="A88" t="s">
        <v>28</v>
      </c>
      <c r="B88" t="s">
        <v>220</v>
      </c>
      <c r="C88" t="s">
        <v>221</v>
      </c>
      <c r="D88" s="89"/>
      <c r="E88" s="18" t="s">
        <v>3</v>
      </c>
      <c r="F88" s="17">
        <v>29</v>
      </c>
      <c r="G88" s="16">
        <v>201347</v>
      </c>
      <c r="H88" s="16">
        <v>67135</v>
      </c>
    </row>
    <row r="89" spans="1:8" x14ac:dyDescent="0.35">
      <c r="A89" t="s">
        <v>29</v>
      </c>
      <c r="B89" t="s">
        <v>222</v>
      </c>
      <c r="C89" t="s">
        <v>223</v>
      </c>
      <c r="D89" s="89"/>
      <c r="E89" s="18" t="s">
        <v>1</v>
      </c>
      <c r="F89" s="17">
        <v>391</v>
      </c>
      <c r="G89" s="16">
        <v>1048914</v>
      </c>
      <c r="H89" s="16">
        <v>2367039</v>
      </c>
    </row>
    <row r="90" spans="1:8" x14ac:dyDescent="0.35">
      <c r="A90" t="s">
        <v>30</v>
      </c>
      <c r="B90" t="s">
        <v>224</v>
      </c>
      <c r="C90" t="s">
        <v>225</v>
      </c>
      <c r="D90" s="89"/>
      <c r="E90" s="18" t="s">
        <v>312</v>
      </c>
      <c r="F90" s="17">
        <v>151</v>
      </c>
      <c r="G90" s="16">
        <v>112517</v>
      </c>
      <c r="H90" s="16">
        <v>168813</v>
      </c>
    </row>
    <row r="91" spans="1:8" x14ac:dyDescent="0.35">
      <c r="A91" t="s">
        <v>30</v>
      </c>
      <c r="B91" t="s">
        <v>226</v>
      </c>
      <c r="C91" t="s">
        <v>227</v>
      </c>
      <c r="D91" s="89"/>
      <c r="E91" s="18" t="s">
        <v>312</v>
      </c>
      <c r="F91" s="17">
        <v>140</v>
      </c>
      <c r="G91" s="16">
        <v>67076</v>
      </c>
      <c r="H91" s="16">
        <v>100508</v>
      </c>
    </row>
    <row r="92" spans="1:8" x14ac:dyDescent="0.35">
      <c r="A92" t="s">
        <v>30</v>
      </c>
      <c r="B92" t="s">
        <v>228</v>
      </c>
      <c r="C92" t="s">
        <v>229</v>
      </c>
      <c r="D92" s="89"/>
      <c r="E92" s="18" t="s">
        <v>1</v>
      </c>
      <c r="F92" s="17">
        <v>1</v>
      </c>
      <c r="G92" s="16">
        <v>0</v>
      </c>
      <c r="H92" s="16">
        <v>1</v>
      </c>
    </row>
    <row r="93" spans="1:8" x14ac:dyDescent="0.35">
      <c r="A93" t="s">
        <v>30</v>
      </c>
      <c r="B93" t="s">
        <v>230</v>
      </c>
      <c r="C93" t="s">
        <v>231</v>
      </c>
      <c r="D93" s="89"/>
      <c r="E93" s="18" t="s">
        <v>312</v>
      </c>
      <c r="F93" s="17">
        <v>183</v>
      </c>
      <c r="G93" s="16">
        <v>249067</v>
      </c>
      <c r="H93" s="16">
        <v>373630</v>
      </c>
    </row>
    <row r="94" spans="1:8" x14ac:dyDescent="0.35">
      <c r="A94" t="s">
        <v>30</v>
      </c>
      <c r="B94" t="s">
        <v>232</v>
      </c>
      <c r="C94" t="s">
        <v>233</v>
      </c>
      <c r="D94" s="89"/>
      <c r="E94" s="18" t="s">
        <v>1</v>
      </c>
      <c r="F94" s="17">
        <v>1144</v>
      </c>
      <c r="G94" s="16">
        <v>0</v>
      </c>
      <c r="H94" s="16">
        <v>1144</v>
      </c>
    </row>
    <row r="95" spans="1:8" x14ac:dyDescent="0.35">
      <c r="A95" t="s">
        <v>30</v>
      </c>
      <c r="B95" t="s">
        <v>234</v>
      </c>
      <c r="C95" t="s">
        <v>235</v>
      </c>
      <c r="D95" s="89"/>
      <c r="E95" s="18" t="s">
        <v>312</v>
      </c>
      <c r="F95" s="17">
        <v>700</v>
      </c>
      <c r="G95" s="16">
        <v>462204</v>
      </c>
      <c r="H95" s="16">
        <v>693044</v>
      </c>
    </row>
    <row r="96" spans="1:8" x14ac:dyDescent="0.35">
      <c r="A96" t="s">
        <v>30</v>
      </c>
      <c r="B96" t="s">
        <v>236</v>
      </c>
      <c r="C96" t="s">
        <v>237</v>
      </c>
      <c r="D96" s="89"/>
      <c r="E96" s="18" t="s">
        <v>1</v>
      </c>
      <c r="F96" s="17">
        <v>976</v>
      </c>
      <c r="G96" s="16">
        <v>0</v>
      </c>
      <c r="H96" s="16">
        <v>976</v>
      </c>
    </row>
    <row r="97" spans="1:8" x14ac:dyDescent="0.35">
      <c r="A97" t="s">
        <v>30</v>
      </c>
      <c r="B97" t="s">
        <v>238</v>
      </c>
      <c r="C97" t="s">
        <v>239</v>
      </c>
      <c r="D97" s="89"/>
      <c r="E97" s="18" t="s">
        <v>312</v>
      </c>
      <c r="F97" s="17">
        <v>839</v>
      </c>
      <c r="G97" s="16">
        <v>472714</v>
      </c>
      <c r="H97" s="16">
        <v>708924</v>
      </c>
    </row>
    <row r="98" spans="1:8" x14ac:dyDescent="0.35">
      <c r="A98" t="s">
        <v>30</v>
      </c>
      <c r="B98" t="s">
        <v>240</v>
      </c>
      <c r="C98" t="s">
        <v>241</v>
      </c>
      <c r="D98" s="89"/>
      <c r="E98" s="18" t="s">
        <v>312</v>
      </c>
      <c r="F98" s="17">
        <v>140</v>
      </c>
      <c r="G98" s="16">
        <v>265489</v>
      </c>
      <c r="H98" s="16">
        <v>393647</v>
      </c>
    </row>
    <row r="99" spans="1:8" x14ac:dyDescent="0.35">
      <c r="A99" t="s">
        <v>30</v>
      </c>
      <c r="B99" t="s">
        <v>242</v>
      </c>
      <c r="C99" t="s">
        <v>243</v>
      </c>
      <c r="D99" s="89" t="s">
        <v>459</v>
      </c>
      <c r="E99" s="18" t="s">
        <v>1</v>
      </c>
      <c r="F99" s="17">
        <v>286</v>
      </c>
      <c r="G99" s="16">
        <v>1687745</v>
      </c>
      <c r="H99" s="16">
        <v>562767</v>
      </c>
    </row>
    <row r="100" spans="1:8" x14ac:dyDescent="0.35">
      <c r="A100" t="s">
        <v>31</v>
      </c>
      <c r="B100" t="s">
        <v>244</v>
      </c>
      <c r="C100" t="s">
        <v>245</v>
      </c>
      <c r="D100" s="89"/>
      <c r="E100" s="18" t="s">
        <v>1</v>
      </c>
      <c r="F100" s="17">
        <v>11</v>
      </c>
      <c r="G100" s="16">
        <v>99500</v>
      </c>
      <c r="H100" s="16">
        <v>33164</v>
      </c>
    </row>
    <row r="101" spans="1:8" x14ac:dyDescent="0.35">
      <c r="A101" t="s">
        <v>31</v>
      </c>
      <c r="B101" t="s">
        <v>246</v>
      </c>
      <c r="C101" t="s">
        <v>247</v>
      </c>
      <c r="D101" s="89"/>
      <c r="E101" s="18" t="s">
        <v>1</v>
      </c>
      <c r="F101" s="17">
        <v>1181</v>
      </c>
      <c r="G101" s="16">
        <v>8043515</v>
      </c>
      <c r="H101" s="16">
        <v>5291502</v>
      </c>
    </row>
    <row r="102" spans="1:8" x14ac:dyDescent="0.35">
      <c r="A102" t="s">
        <v>31</v>
      </c>
      <c r="B102" t="s">
        <v>248</v>
      </c>
      <c r="C102" t="s">
        <v>249</v>
      </c>
      <c r="D102" s="89"/>
      <c r="E102" s="18" t="s">
        <v>1</v>
      </c>
      <c r="F102" s="17">
        <v>15</v>
      </c>
      <c r="G102" s="16">
        <v>12655</v>
      </c>
      <c r="H102" s="16">
        <v>4228</v>
      </c>
    </row>
    <row r="103" spans="1:8" x14ac:dyDescent="0.35">
      <c r="A103" t="s">
        <v>31</v>
      </c>
      <c r="B103" t="s">
        <v>250</v>
      </c>
      <c r="C103" t="s">
        <v>251</v>
      </c>
      <c r="D103" s="89"/>
      <c r="E103" s="18" t="s">
        <v>1</v>
      </c>
      <c r="F103" s="17">
        <v>1353</v>
      </c>
      <c r="G103" s="16">
        <v>3025707</v>
      </c>
      <c r="H103" s="16">
        <v>3917794</v>
      </c>
    </row>
    <row r="104" spans="1:8" x14ac:dyDescent="0.35">
      <c r="A104" t="s">
        <v>31</v>
      </c>
      <c r="B104" t="s">
        <v>252</v>
      </c>
      <c r="C104" t="s">
        <v>253</v>
      </c>
      <c r="D104" s="89"/>
      <c r="E104" s="18" t="s">
        <v>1</v>
      </c>
      <c r="F104" s="17">
        <v>2425</v>
      </c>
      <c r="G104" s="16">
        <v>11752641</v>
      </c>
      <c r="H104" s="16">
        <v>5315804</v>
      </c>
    </row>
    <row r="105" spans="1:8" x14ac:dyDescent="0.35">
      <c r="A105" t="s">
        <v>31</v>
      </c>
      <c r="B105" t="s">
        <v>254</v>
      </c>
      <c r="C105" t="s">
        <v>255</v>
      </c>
      <c r="D105" s="89"/>
      <c r="E105" s="18" t="s">
        <v>1</v>
      </c>
      <c r="F105" s="17">
        <v>624</v>
      </c>
      <c r="G105" s="16">
        <v>3791171</v>
      </c>
      <c r="H105" s="16">
        <v>1372411</v>
      </c>
    </row>
    <row r="106" spans="1:8" x14ac:dyDescent="0.35">
      <c r="A106" t="s">
        <v>31</v>
      </c>
      <c r="B106" t="s">
        <v>256</v>
      </c>
      <c r="C106" t="s">
        <v>257</v>
      </c>
      <c r="D106" s="89"/>
      <c r="E106" s="18" t="s">
        <v>1</v>
      </c>
      <c r="F106" s="17">
        <v>2307</v>
      </c>
      <c r="G106" s="16">
        <v>4839670</v>
      </c>
      <c r="H106" s="16">
        <v>10917864</v>
      </c>
    </row>
    <row r="107" spans="1:8" x14ac:dyDescent="0.35">
      <c r="A107" t="s">
        <v>31</v>
      </c>
      <c r="B107" t="s">
        <v>258</v>
      </c>
      <c r="C107" t="s">
        <v>259</v>
      </c>
      <c r="D107" s="89"/>
      <c r="E107" s="18" t="s">
        <v>1</v>
      </c>
      <c r="F107" s="17">
        <v>453</v>
      </c>
      <c r="G107" s="16">
        <v>2797724</v>
      </c>
      <c r="H107" s="16">
        <v>2227737</v>
      </c>
    </row>
    <row r="108" spans="1:8" x14ac:dyDescent="0.35">
      <c r="A108" t="s">
        <v>31</v>
      </c>
      <c r="B108" t="s">
        <v>260</v>
      </c>
      <c r="C108" t="s">
        <v>261</v>
      </c>
      <c r="D108" s="89"/>
      <c r="E108" s="18" t="s">
        <v>1</v>
      </c>
      <c r="F108" s="17">
        <v>524</v>
      </c>
      <c r="G108" s="16">
        <v>2254893</v>
      </c>
      <c r="H108" s="16">
        <v>2805503</v>
      </c>
    </row>
    <row r="109" spans="1:8" x14ac:dyDescent="0.35">
      <c r="A109" t="s">
        <v>31</v>
      </c>
      <c r="B109" t="s">
        <v>262</v>
      </c>
      <c r="C109" t="s">
        <v>263</v>
      </c>
      <c r="D109" s="89"/>
      <c r="E109" s="18" t="s">
        <v>1</v>
      </c>
      <c r="F109" s="17">
        <v>677</v>
      </c>
      <c r="G109" s="16">
        <v>4427925</v>
      </c>
      <c r="H109" s="16">
        <v>4021898</v>
      </c>
    </row>
    <row r="110" spans="1:8" x14ac:dyDescent="0.35">
      <c r="A110" t="s">
        <v>32</v>
      </c>
      <c r="B110" t="s">
        <v>264</v>
      </c>
      <c r="C110" t="s">
        <v>265</v>
      </c>
      <c r="D110" s="89"/>
      <c r="E110" s="18" t="s">
        <v>1</v>
      </c>
      <c r="F110" s="17">
        <v>130</v>
      </c>
      <c r="G110" s="16">
        <v>512162</v>
      </c>
      <c r="H110" s="16">
        <v>215916</v>
      </c>
    </row>
    <row r="111" spans="1:8" x14ac:dyDescent="0.35">
      <c r="A111" t="s">
        <v>32</v>
      </c>
      <c r="B111" t="s">
        <v>266</v>
      </c>
      <c r="C111" t="s">
        <v>267</v>
      </c>
      <c r="D111" s="89"/>
      <c r="E111" s="18" t="s">
        <v>1</v>
      </c>
      <c r="F111" s="17">
        <v>4827</v>
      </c>
      <c r="G111" s="16">
        <v>20486886</v>
      </c>
      <c r="H111" s="16">
        <v>8102926</v>
      </c>
    </row>
    <row r="112" spans="1:8" x14ac:dyDescent="0.35">
      <c r="A112" t="s">
        <v>32</v>
      </c>
      <c r="B112" t="s">
        <v>268</v>
      </c>
      <c r="C112" t="s">
        <v>269</v>
      </c>
      <c r="D112" s="89" t="s">
        <v>456</v>
      </c>
      <c r="E112" s="18" t="s">
        <v>1</v>
      </c>
      <c r="F112" s="17">
        <v>179</v>
      </c>
      <c r="G112" s="16">
        <v>579092</v>
      </c>
      <c r="H112" s="16">
        <v>361994</v>
      </c>
    </row>
    <row r="113" spans="1:8" x14ac:dyDescent="0.35">
      <c r="A113" t="s">
        <v>33</v>
      </c>
      <c r="B113" t="s">
        <v>270</v>
      </c>
      <c r="C113" t="s">
        <v>271</v>
      </c>
      <c r="D113" s="89"/>
      <c r="E113" s="18" t="s">
        <v>1</v>
      </c>
      <c r="F113" s="17">
        <v>331</v>
      </c>
      <c r="G113" s="16">
        <v>2449425</v>
      </c>
      <c r="H113" s="16">
        <v>2130340</v>
      </c>
    </row>
    <row r="114" spans="1:8" x14ac:dyDescent="0.35">
      <c r="A114" t="s">
        <v>34</v>
      </c>
      <c r="B114" t="s">
        <v>272</v>
      </c>
      <c r="C114" t="s">
        <v>273</v>
      </c>
      <c r="D114" s="89" t="s">
        <v>34</v>
      </c>
      <c r="E114" s="18" t="s">
        <v>1</v>
      </c>
      <c r="F114" s="17">
        <v>45</v>
      </c>
      <c r="G114" s="16">
        <v>562455</v>
      </c>
      <c r="H114" s="16">
        <v>187515</v>
      </c>
    </row>
    <row r="115" spans="1:8" x14ac:dyDescent="0.35">
      <c r="A115" t="s">
        <v>35</v>
      </c>
      <c r="B115" t="s">
        <v>274</v>
      </c>
      <c r="C115" t="s">
        <v>275</v>
      </c>
      <c r="D115" s="89" t="s">
        <v>460</v>
      </c>
      <c r="E115" s="18" t="s">
        <v>1</v>
      </c>
      <c r="F115" s="17">
        <v>4530</v>
      </c>
      <c r="G115" s="16">
        <v>56620470</v>
      </c>
      <c r="H115" s="16">
        <v>21021303</v>
      </c>
    </row>
    <row r="116" spans="1:8" x14ac:dyDescent="0.35">
      <c r="A116" t="s">
        <v>36</v>
      </c>
      <c r="B116" t="s">
        <v>276</v>
      </c>
      <c r="C116" t="s">
        <v>277</v>
      </c>
      <c r="D116" s="89"/>
      <c r="E116" s="18" t="s">
        <v>454</v>
      </c>
      <c r="F116" s="17">
        <v>18069</v>
      </c>
      <c r="G116" s="16">
        <v>27203360</v>
      </c>
      <c r="H116" s="16">
        <v>24566013</v>
      </c>
    </row>
    <row r="117" spans="1:8" x14ac:dyDescent="0.35">
      <c r="A117" t="s">
        <v>36</v>
      </c>
      <c r="B117" t="s">
        <v>278</v>
      </c>
      <c r="C117" t="s">
        <v>279</v>
      </c>
      <c r="D117" s="89"/>
      <c r="E117" s="18" t="s">
        <v>454</v>
      </c>
      <c r="F117" s="17">
        <v>5972</v>
      </c>
      <c r="G117" s="16">
        <v>8959500</v>
      </c>
      <c r="H117" s="16">
        <v>2986500</v>
      </c>
    </row>
    <row r="118" spans="1:8" x14ac:dyDescent="0.35">
      <c r="A118" t="s">
        <v>36</v>
      </c>
      <c r="B118" t="s">
        <v>280</v>
      </c>
      <c r="C118" t="s">
        <v>281</v>
      </c>
      <c r="D118" s="89" t="s">
        <v>461</v>
      </c>
      <c r="E118" s="18" t="s">
        <v>454</v>
      </c>
      <c r="F118" s="17">
        <v>43</v>
      </c>
      <c r="G118" s="16">
        <v>64500</v>
      </c>
      <c r="H118" s="16">
        <v>21500</v>
      </c>
    </row>
    <row r="119" spans="1:8" x14ac:dyDescent="0.35">
      <c r="A119" t="s">
        <v>36</v>
      </c>
      <c r="B119" t="s">
        <v>282</v>
      </c>
      <c r="C119" t="s">
        <v>283</v>
      </c>
      <c r="D119" s="89" t="s">
        <v>462</v>
      </c>
      <c r="E119" s="18" t="s">
        <v>454</v>
      </c>
      <c r="F119" s="17">
        <v>17</v>
      </c>
      <c r="G119" s="16">
        <v>25500</v>
      </c>
      <c r="H119" s="16">
        <v>8500</v>
      </c>
    </row>
    <row r="120" spans="1:8" x14ac:dyDescent="0.35">
      <c r="A120" t="s">
        <v>37</v>
      </c>
      <c r="B120" t="s">
        <v>284</v>
      </c>
      <c r="C120" t="s">
        <v>285</v>
      </c>
      <c r="D120" s="89"/>
      <c r="E120" s="18" t="s">
        <v>1</v>
      </c>
      <c r="F120" s="17">
        <v>1221</v>
      </c>
      <c r="G120" s="16">
        <v>6335769</v>
      </c>
      <c r="H120" s="16">
        <v>2112330</v>
      </c>
    </row>
    <row r="121" spans="1:8" x14ac:dyDescent="0.35">
      <c r="A121" t="s">
        <v>14</v>
      </c>
      <c r="B121" t="s">
        <v>286</v>
      </c>
      <c r="C121" t="s">
        <v>287</v>
      </c>
      <c r="D121" s="89"/>
      <c r="E121" s="18" t="s">
        <v>3</v>
      </c>
      <c r="F121" s="17">
        <v>163</v>
      </c>
      <c r="G121" s="16">
        <v>2021200</v>
      </c>
      <c r="H121" s="16">
        <v>674005</v>
      </c>
    </row>
    <row r="122" spans="1:8" x14ac:dyDescent="0.35">
      <c r="A122" t="s">
        <v>14</v>
      </c>
      <c r="B122" t="s">
        <v>288</v>
      </c>
      <c r="C122" t="s">
        <v>289</v>
      </c>
      <c r="D122" s="89"/>
      <c r="E122" s="18" t="s">
        <v>312</v>
      </c>
      <c r="F122" s="17">
        <v>63</v>
      </c>
      <c r="G122" s="16">
        <v>76703</v>
      </c>
      <c r="H122" s="16">
        <v>25629</v>
      </c>
    </row>
    <row r="123" spans="1:8" x14ac:dyDescent="0.35">
      <c r="A123" t="s">
        <v>14</v>
      </c>
      <c r="B123" t="s">
        <v>290</v>
      </c>
      <c r="C123" t="s">
        <v>291</v>
      </c>
      <c r="D123" s="89"/>
      <c r="E123" s="18" t="s">
        <v>312</v>
      </c>
      <c r="F123" s="17">
        <v>470</v>
      </c>
      <c r="G123" s="16">
        <v>1082404</v>
      </c>
      <c r="H123" s="16">
        <v>360966</v>
      </c>
    </row>
    <row r="124" spans="1:8" x14ac:dyDescent="0.35">
      <c r="A124" t="s">
        <v>14</v>
      </c>
      <c r="B124" t="s">
        <v>292</v>
      </c>
      <c r="C124" t="s">
        <v>293</v>
      </c>
      <c r="D124" s="89"/>
      <c r="E124" s="18" t="s">
        <v>1</v>
      </c>
      <c r="F124" s="17">
        <v>26</v>
      </c>
      <c r="G124" s="16">
        <v>287274</v>
      </c>
      <c r="H124" s="16">
        <v>95784</v>
      </c>
    </row>
    <row r="125" spans="1:8" x14ac:dyDescent="0.35">
      <c r="A125" t="s">
        <v>38</v>
      </c>
      <c r="B125" t="s">
        <v>294</v>
      </c>
      <c r="C125" t="s">
        <v>295</v>
      </c>
      <c r="D125" s="89"/>
      <c r="E125" s="18" t="s">
        <v>1</v>
      </c>
      <c r="F125" s="17">
        <v>623</v>
      </c>
      <c r="G125" s="16">
        <v>678907</v>
      </c>
      <c r="H125" s="16">
        <v>2517496</v>
      </c>
    </row>
    <row r="126" spans="1:8" x14ac:dyDescent="0.35">
      <c r="A126" t="s">
        <v>38</v>
      </c>
      <c r="B126" t="s">
        <v>296</v>
      </c>
      <c r="C126" t="s">
        <v>297</v>
      </c>
      <c r="D126" s="89"/>
      <c r="E126" s="18" t="s">
        <v>1</v>
      </c>
      <c r="F126" s="17">
        <v>130</v>
      </c>
      <c r="G126" s="16">
        <v>426878</v>
      </c>
      <c r="H126" s="16">
        <v>1251221</v>
      </c>
    </row>
    <row r="127" spans="1:8" x14ac:dyDescent="0.35">
      <c r="A127" t="s">
        <v>39</v>
      </c>
      <c r="B127" t="s">
        <v>298</v>
      </c>
      <c r="C127" t="s">
        <v>299</v>
      </c>
      <c r="D127" s="89"/>
      <c r="E127" s="18" t="s">
        <v>312</v>
      </c>
      <c r="F127" s="17">
        <v>950</v>
      </c>
      <c r="G127" s="16">
        <v>1201607</v>
      </c>
      <c r="H127" s="16">
        <v>495429</v>
      </c>
    </row>
    <row r="128" spans="1:8" x14ac:dyDescent="0.35">
      <c r="A128" t="s">
        <v>39</v>
      </c>
      <c r="B128" t="s">
        <v>300</v>
      </c>
      <c r="C128" t="s">
        <v>301</v>
      </c>
      <c r="D128" s="89" t="s">
        <v>463</v>
      </c>
      <c r="E128" s="18" t="s">
        <v>1</v>
      </c>
      <c r="F128" s="17">
        <v>226</v>
      </c>
      <c r="G128" s="16">
        <v>772150</v>
      </c>
      <c r="H128" s="16">
        <v>468000</v>
      </c>
    </row>
    <row r="129" spans="1:8" ht="30" customHeight="1" x14ac:dyDescent="0.35">
      <c r="A129" s="15" t="s">
        <v>40</v>
      </c>
      <c r="B129" s="14"/>
      <c r="C129" s="14">
        <f>COUNTA(Table25[Project Name])</f>
        <v>127</v>
      </c>
      <c r="D129" s="90"/>
      <c r="E129" s="14"/>
      <c r="F129" s="13">
        <f>SUM(Table25[Location Count])</f>
        <v>174651</v>
      </c>
      <c r="G129" s="12">
        <f>SUM(Table25[BEAD Award])</f>
        <v>703910859</v>
      </c>
      <c r="H129" s="12">
        <f>SUM(Table25[Subgrantee Match])</f>
        <v>399917613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FCD5-AD9E-4805-A0EF-BC738EC297E8}">
  <sheetPr>
    <tabColor theme="9" tint="0.39997558519241921"/>
  </sheetPr>
  <dimension ref="A1:N303"/>
  <sheetViews>
    <sheetView zoomScale="80" zoomScaleNormal="80" workbookViewId="0">
      <pane xSplit="1" ySplit="1" topLeftCell="B285" activePane="bottomRight" state="frozen"/>
      <selection pane="topRight" activeCell="C66" sqref="C66"/>
      <selection pane="bottomLeft" activeCell="C66" sqref="C66"/>
      <selection pane="bottomRight" activeCell="G305" sqref="G305"/>
    </sheetView>
  </sheetViews>
  <sheetFormatPr defaultColWidth="9.36328125" defaultRowHeight="14.5" x14ac:dyDescent="0.35"/>
  <cols>
    <col min="1" max="1" width="51.54296875" bestFit="1" customWidth="1"/>
    <col min="2" max="2" width="22.6328125" bestFit="1" customWidth="1"/>
    <col min="3" max="3" width="36.6328125" customWidth="1"/>
    <col min="4" max="4" width="28" bestFit="1" customWidth="1"/>
    <col min="5" max="5" width="11.6328125" bestFit="1" customWidth="1"/>
    <col min="6" max="6" width="10.6328125" bestFit="1" customWidth="1"/>
    <col min="7" max="7" width="21.81640625" style="99" customWidth="1"/>
    <col min="8" max="8" width="22.08984375" customWidth="1"/>
    <col min="9" max="9" width="12.6328125" bestFit="1" customWidth="1"/>
    <col min="10" max="10" width="16.6328125" bestFit="1" customWidth="1"/>
    <col min="11" max="11" width="13.6328125" bestFit="1" customWidth="1"/>
    <col min="12" max="12" width="14.08984375" bestFit="1" customWidth="1"/>
    <col min="13" max="13" width="16.08984375" bestFit="1" customWidth="1"/>
    <col min="14" max="14" width="11.6328125" bestFit="1" customWidth="1"/>
  </cols>
  <sheetData>
    <row r="1" spans="1:14" s="21" customFormat="1" ht="49.25" customHeight="1" x14ac:dyDescent="0.35">
      <c r="A1" t="s">
        <v>5</v>
      </c>
      <c r="B1" s="21" t="s">
        <v>42</v>
      </c>
      <c r="C1" s="21" t="s">
        <v>302</v>
      </c>
      <c r="D1" s="21" t="s">
        <v>44</v>
      </c>
      <c r="E1" s="21" t="s">
        <v>303</v>
      </c>
      <c r="F1" s="21" t="s">
        <v>304</v>
      </c>
      <c r="G1" s="100" t="s">
        <v>450</v>
      </c>
      <c r="H1" s="21" t="s">
        <v>305</v>
      </c>
      <c r="I1" s="21" t="s">
        <v>306</v>
      </c>
      <c r="J1" s="21" t="s">
        <v>307</v>
      </c>
      <c r="K1" s="21" t="s">
        <v>308</v>
      </c>
      <c r="L1" s="21" t="s">
        <v>309</v>
      </c>
      <c r="M1" s="21" t="s">
        <v>310</v>
      </c>
      <c r="N1" s="21" t="s">
        <v>311</v>
      </c>
    </row>
    <row r="2" spans="1:14" x14ac:dyDescent="0.35">
      <c r="A2" s="86" t="s">
        <v>12</v>
      </c>
      <c r="B2" t="s">
        <v>49</v>
      </c>
      <c r="C2" t="s">
        <v>444</v>
      </c>
      <c r="D2" t="s">
        <v>1</v>
      </c>
      <c r="E2" t="s">
        <v>321</v>
      </c>
      <c r="F2" s="20">
        <v>2251</v>
      </c>
      <c r="G2" s="96">
        <v>200</v>
      </c>
      <c r="H2" s="35">
        <v>8.8849400266548195E-2</v>
      </c>
      <c r="I2" s="22" t="s">
        <v>374</v>
      </c>
      <c r="J2" s="22" t="s">
        <v>374</v>
      </c>
      <c r="K2" s="92">
        <v>0</v>
      </c>
      <c r="L2" s="92">
        <v>0</v>
      </c>
      <c r="M2" s="92">
        <v>0</v>
      </c>
      <c r="N2" s="92" t="s">
        <v>374</v>
      </c>
    </row>
    <row r="3" spans="1:14" x14ac:dyDescent="0.35">
      <c r="A3" s="86" t="s">
        <v>12</v>
      </c>
      <c r="B3" t="s">
        <v>49</v>
      </c>
      <c r="C3" t="s">
        <v>444</v>
      </c>
      <c r="D3" t="s">
        <v>1</v>
      </c>
      <c r="E3" t="s">
        <v>330</v>
      </c>
      <c r="F3" s="20">
        <v>2251</v>
      </c>
      <c r="G3" s="96">
        <v>7</v>
      </c>
      <c r="H3" s="35">
        <v>3.109729009329187E-3</v>
      </c>
      <c r="I3" s="22" t="s">
        <v>374</v>
      </c>
      <c r="J3" s="22" t="s">
        <v>374</v>
      </c>
      <c r="K3" s="92">
        <v>0</v>
      </c>
      <c r="L3" s="92">
        <v>0</v>
      </c>
      <c r="M3" s="92">
        <v>0</v>
      </c>
      <c r="N3" s="92" t="s">
        <v>374</v>
      </c>
    </row>
    <row r="4" spans="1:14" x14ac:dyDescent="0.35">
      <c r="A4" s="86" t="s">
        <v>12</v>
      </c>
      <c r="B4" t="s">
        <v>49</v>
      </c>
      <c r="C4" t="s">
        <v>444</v>
      </c>
      <c r="D4" t="s">
        <v>1</v>
      </c>
      <c r="E4" t="s">
        <v>331</v>
      </c>
      <c r="F4" s="20">
        <v>2251</v>
      </c>
      <c r="G4" s="96">
        <v>831</v>
      </c>
      <c r="H4" s="35">
        <v>0.36916925810750778</v>
      </c>
      <c r="I4" s="22" t="s">
        <v>374</v>
      </c>
      <c r="J4" s="22" t="s">
        <v>374</v>
      </c>
      <c r="K4" s="92">
        <v>0</v>
      </c>
      <c r="L4" s="92">
        <v>0</v>
      </c>
      <c r="M4" s="92">
        <v>0</v>
      </c>
      <c r="N4" s="92" t="s">
        <v>374</v>
      </c>
    </row>
    <row r="5" spans="1:14" x14ac:dyDescent="0.35">
      <c r="A5" s="86" t="s">
        <v>12</v>
      </c>
      <c r="B5" t="s">
        <v>49</v>
      </c>
      <c r="C5" t="s">
        <v>444</v>
      </c>
      <c r="D5" t="s">
        <v>1</v>
      </c>
      <c r="E5" t="s">
        <v>334</v>
      </c>
      <c r="F5" s="20">
        <v>2251</v>
      </c>
      <c r="G5" s="96">
        <v>1096</v>
      </c>
      <c r="H5" s="35">
        <v>0.48689471346068414</v>
      </c>
      <c r="I5" s="22" t="s">
        <v>374</v>
      </c>
      <c r="J5" s="22" t="s">
        <v>374</v>
      </c>
      <c r="K5" s="92">
        <v>0</v>
      </c>
      <c r="L5" s="92">
        <v>0</v>
      </c>
      <c r="M5" s="92">
        <v>0</v>
      </c>
      <c r="N5" s="92" t="s">
        <v>374</v>
      </c>
    </row>
    <row r="6" spans="1:14" x14ac:dyDescent="0.35">
      <c r="A6" s="86" t="s">
        <v>12</v>
      </c>
      <c r="B6" t="s">
        <v>49</v>
      </c>
      <c r="C6" t="s">
        <v>444</v>
      </c>
      <c r="D6" t="s">
        <v>1</v>
      </c>
      <c r="E6" t="s">
        <v>336</v>
      </c>
      <c r="F6" s="20">
        <v>2251</v>
      </c>
      <c r="G6" s="96">
        <v>117</v>
      </c>
      <c r="H6" s="35">
        <v>5.1976899155930699E-2</v>
      </c>
      <c r="I6" s="22" t="s">
        <v>374</v>
      </c>
      <c r="J6" s="22" t="s">
        <v>374</v>
      </c>
      <c r="K6" s="92">
        <v>0</v>
      </c>
      <c r="L6" s="92">
        <v>0</v>
      </c>
      <c r="M6" s="92">
        <v>0</v>
      </c>
      <c r="N6" s="92" t="s">
        <v>374</v>
      </c>
    </row>
    <row r="7" spans="1:14" x14ac:dyDescent="0.35">
      <c r="A7" t="s">
        <v>13</v>
      </c>
      <c r="B7" t="s">
        <v>51</v>
      </c>
      <c r="C7" t="s">
        <v>50</v>
      </c>
      <c r="D7" t="s">
        <v>312</v>
      </c>
      <c r="E7" t="s">
        <v>313</v>
      </c>
      <c r="F7" s="20">
        <v>2407</v>
      </c>
      <c r="G7" s="96">
        <v>2407</v>
      </c>
      <c r="H7" s="35">
        <v>1</v>
      </c>
      <c r="I7" s="22">
        <v>0</v>
      </c>
      <c r="J7" s="79">
        <v>0</v>
      </c>
      <c r="K7">
        <v>16</v>
      </c>
      <c r="L7">
        <v>11</v>
      </c>
      <c r="M7">
        <v>11</v>
      </c>
      <c r="N7">
        <v>2027</v>
      </c>
    </row>
    <row r="8" spans="1:14" x14ac:dyDescent="0.35">
      <c r="A8" s="93" t="s">
        <v>15</v>
      </c>
      <c r="B8" t="s">
        <v>53</v>
      </c>
      <c r="C8" t="s">
        <v>52</v>
      </c>
      <c r="D8" t="s">
        <v>1</v>
      </c>
      <c r="E8" t="s">
        <v>314</v>
      </c>
      <c r="F8" s="20">
        <v>648</v>
      </c>
      <c r="G8" s="96">
        <v>648</v>
      </c>
      <c r="H8" s="35">
        <v>1</v>
      </c>
      <c r="I8" s="22">
        <v>191</v>
      </c>
      <c r="J8" s="79">
        <v>191</v>
      </c>
      <c r="K8">
        <v>0</v>
      </c>
      <c r="L8">
        <v>0</v>
      </c>
      <c r="M8">
        <v>0</v>
      </c>
      <c r="N8">
        <v>2026</v>
      </c>
    </row>
    <row r="9" spans="1:14" x14ac:dyDescent="0.35">
      <c r="A9" s="93" t="s">
        <v>15</v>
      </c>
      <c r="B9" t="s">
        <v>55</v>
      </c>
      <c r="C9" t="s">
        <v>54</v>
      </c>
      <c r="D9" t="s">
        <v>1</v>
      </c>
      <c r="E9" t="s">
        <v>315</v>
      </c>
      <c r="F9" s="20">
        <v>1809</v>
      </c>
      <c r="G9" s="96">
        <v>1809</v>
      </c>
      <c r="H9" s="35">
        <v>1</v>
      </c>
      <c r="I9" s="22">
        <v>478</v>
      </c>
      <c r="J9" s="79">
        <v>478</v>
      </c>
      <c r="K9">
        <v>0</v>
      </c>
      <c r="L9">
        <v>0</v>
      </c>
      <c r="M9">
        <v>0</v>
      </c>
      <c r="N9">
        <v>2026</v>
      </c>
    </row>
    <row r="10" spans="1:14" x14ac:dyDescent="0.35">
      <c r="A10" s="93" t="s">
        <v>15</v>
      </c>
      <c r="B10" t="s">
        <v>57</v>
      </c>
      <c r="C10" t="s">
        <v>56</v>
      </c>
      <c r="D10" t="s">
        <v>1</v>
      </c>
      <c r="E10" t="s">
        <v>316</v>
      </c>
      <c r="F10" s="20">
        <v>2797</v>
      </c>
      <c r="G10" s="96">
        <v>2797</v>
      </c>
      <c r="H10" s="35">
        <v>1</v>
      </c>
      <c r="I10" s="22">
        <v>830</v>
      </c>
      <c r="J10" s="79">
        <v>830</v>
      </c>
      <c r="K10">
        <v>0</v>
      </c>
      <c r="L10">
        <v>0</v>
      </c>
      <c r="M10">
        <v>0</v>
      </c>
      <c r="N10">
        <v>2026</v>
      </c>
    </row>
    <row r="11" spans="1:14" x14ac:dyDescent="0.35">
      <c r="A11" s="93" t="s">
        <v>15</v>
      </c>
      <c r="B11" t="s">
        <v>59</v>
      </c>
      <c r="C11" t="s">
        <v>58</v>
      </c>
      <c r="D11" t="s">
        <v>1</v>
      </c>
      <c r="E11" t="s">
        <v>318</v>
      </c>
      <c r="F11" s="20">
        <v>2418</v>
      </c>
      <c r="G11" s="96">
        <v>2418</v>
      </c>
      <c r="H11" s="35">
        <v>1</v>
      </c>
      <c r="I11" s="22">
        <v>698</v>
      </c>
      <c r="J11" s="79">
        <v>698</v>
      </c>
      <c r="K11">
        <v>0</v>
      </c>
      <c r="L11">
        <v>0</v>
      </c>
      <c r="M11">
        <v>0</v>
      </c>
      <c r="N11">
        <v>2026</v>
      </c>
    </row>
    <row r="12" spans="1:14" x14ac:dyDescent="0.35">
      <c r="A12" s="93" t="s">
        <v>15</v>
      </c>
      <c r="B12" t="s">
        <v>61</v>
      </c>
      <c r="C12" t="s">
        <v>60</v>
      </c>
      <c r="D12" t="s">
        <v>1</v>
      </c>
      <c r="E12" t="s">
        <v>319</v>
      </c>
      <c r="F12" s="20">
        <v>223</v>
      </c>
      <c r="G12" s="96">
        <v>223</v>
      </c>
      <c r="H12" s="35">
        <v>1</v>
      </c>
      <c r="I12" s="22">
        <v>10</v>
      </c>
      <c r="J12" s="79">
        <v>10</v>
      </c>
      <c r="K12">
        <v>0</v>
      </c>
      <c r="L12">
        <v>0</v>
      </c>
      <c r="M12">
        <v>0</v>
      </c>
      <c r="N12">
        <v>2026</v>
      </c>
    </row>
    <row r="13" spans="1:14" x14ac:dyDescent="0.35">
      <c r="A13" s="93" t="s">
        <v>15</v>
      </c>
      <c r="B13" t="s">
        <v>63</v>
      </c>
      <c r="C13" t="s">
        <v>62</v>
      </c>
      <c r="D13" t="s">
        <v>1</v>
      </c>
      <c r="E13" t="s">
        <v>320</v>
      </c>
      <c r="F13" s="20">
        <v>440</v>
      </c>
      <c r="G13" s="96">
        <v>440</v>
      </c>
      <c r="H13" s="35">
        <v>1</v>
      </c>
      <c r="I13" s="22">
        <v>106</v>
      </c>
      <c r="J13" s="79">
        <v>106</v>
      </c>
      <c r="K13">
        <v>0</v>
      </c>
      <c r="L13">
        <v>0</v>
      </c>
      <c r="M13">
        <v>0</v>
      </c>
      <c r="N13">
        <v>2026</v>
      </c>
    </row>
    <row r="14" spans="1:14" x14ac:dyDescent="0.35">
      <c r="A14" t="s">
        <v>15</v>
      </c>
      <c r="B14" t="s">
        <v>65</v>
      </c>
      <c r="C14" t="s">
        <v>64</v>
      </c>
      <c r="D14" t="s">
        <v>1</v>
      </c>
      <c r="E14" t="s">
        <v>321</v>
      </c>
      <c r="F14" s="20">
        <v>1209</v>
      </c>
      <c r="G14" s="96">
        <v>1209</v>
      </c>
      <c r="H14" s="35">
        <v>1</v>
      </c>
      <c r="I14" s="22">
        <v>342</v>
      </c>
      <c r="J14" s="79">
        <v>341.71712158808936</v>
      </c>
      <c r="K14">
        <v>0</v>
      </c>
      <c r="L14">
        <v>0</v>
      </c>
      <c r="M14">
        <v>0</v>
      </c>
      <c r="N14">
        <v>2026</v>
      </c>
    </row>
    <row r="15" spans="1:14" x14ac:dyDescent="0.35">
      <c r="A15" t="s">
        <v>15</v>
      </c>
      <c r="B15" t="s">
        <v>67</v>
      </c>
      <c r="C15" t="s">
        <v>66</v>
      </c>
      <c r="D15" t="s">
        <v>1</v>
      </c>
      <c r="E15" t="s">
        <v>322</v>
      </c>
      <c r="F15" s="20">
        <v>560</v>
      </c>
      <c r="G15" s="96">
        <v>560</v>
      </c>
      <c r="H15" s="35">
        <v>1</v>
      </c>
      <c r="I15" s="22">
        <v>173</v>
      </c>
      <c r="J15" s="79">
        <v>173</v>
      </c>
      <c r="K15">
        <v>0</v>
      </c>
      <c r="L15">
        <v>0</v>
      </c>
      <c r="M15">
        <v>0</v>
      </c>
      <c r="N15">
        <v>2026</v>
      </c>
    </row>
    <row r="16" spans="1:14" x14ac:dyDescent="0.35">
      <c r="A16" t="s">
        <v>15</v>
      </c>
      <c r="B16" t="s">
        <v>69</v>
      </c>
      <c r="C16" t="s">
        <v>68</v>
      </c>
      <c r="D16" t="s">
        <v>1</v>
      </c>
      <c r="E16" t="s">
        <v>323</v>
      </c>
      <c r="F16" s="20">
        <v>2515</v>
      </c>
      <c r="G16" s="96">
        <v>2515</v>
      </c>
      <c r="H16" s="35">
        <v>1</v>
      </c>
      <c r="I16" s="22">
        <v>594</v>
      </c>
      <c r="J16" s="79">
        <v>594</v>
      </c>
      <c r="K16">
        <v>0</v>
      </c>
      <c r="L16">
        <v>0</v>
      </c>
      <c r="M16">
        <v>0</v>
      </c>
      <c r="N16">
        <v>2026</v>
      </c>
    </row>
    <row r="17" spans="1:14" x14ac:dyDescent="0.35">
      <c r="A17" t="s">
        <v>15</v>
      </c>
      <c r="B17" t="s">
        <v>71</v>
      </c>
      <c r="C17" t="s">
        <v>70</v>
      </c>
      <c r="D17" t="s">
        <v>1</v>
      </c>
      <c r="E17" t="s">
        <v>324</v>
      </c>
      <c r="F17" s="20">
        <v>855</v>
      </c>
      <c r="G17" s="96">
        <v>855</v>
      </c>
      <c r="H17" s="35">
        <v>1</v>
      </c>
      <c r="I17" s="22">
        <v>321</v>
      </c>
      <c r="J17" s="79">
        <v>321</v>
      </c>
      <c r="K17">
        <v>0</v>
      </c>
      <c r="L17">
        <v>0</v>
      </c>
      <c r="M17">
        <v>0</v>
      </c>
      <c r="N17">
        <v>2026</v>
      </c>
    </row>
    <row r="18" spans="1:14" x14ac:dyDescent="0.35">
      <c r="A18" t="s">
        <v>15</v>
      </c>
      <c r="B18" t="s">
        <v>73</v>
      </c>
      <c r="C18" t="s">
        <v>72</v>
      </c>
      <c r="D18" t="s">
        <v>1</v>
      </c>
      <c r="E18" t="s">
        <v>325</v>
      </c>
      <c r="F18" s="20">
        <v>875</v>
      </c>
      <c r="G18" s="96">
        <v>874</v>
      </c>
      <c r="H18" s="35">
        <v>0.99885714285714289</v>
      </c>
      <c r="I18" s="22">
        <v>241</v>
      </c>
      <c r="J18" s="79">
        <v>240.72457142857144</v>
      </c>
      <c r="K18">
        <v>0</v>
      </c>
      <c r="L18">
        <v>0</v>
      </c>
      <c r="M18">
        <v>0</v>
      </c>
      <c r="N18">
        <v>2026</v>
      </c>
    </row>
    <row r="19" spans="1:14" x14ac:dyDescent="0.35">
      <c r="A19" s="93" t="s">
        <v>15</v>
      </c>
      <c r="B19" t="s">
        <v>73</v>
      </c>
      <c r="C19" t="s">
        <v>72</v>
      </c>
      <c r="D19" t="s">
        <v>1</v>
      </c>
      <c r="E19" t="s">
        <v>326</v>
      </c>
      <c r="F19" s="20">
        <v>875</v>
      </c>
      <c r="G19" s="96">
        <v>1</v>
      </c>
      <c r="H19" s="35">
        <v>1.1428571428571429E-3</v>
      </c>
      <c r="I19" s="22">
        <v>241</v>
      </c>
      <c r="J19" s="79">
        <v>0.27542857142857147</v>
      </c>
      <c r="K19">
        <v>0</v>
      </c>
      <c r="L19">
        <v>0</v>
      </c>
      <c r="M19">
        <v>0</v>
      </c>
      <c r="N19">
        <v>2026</v>
      </c>
    </row>
    <row r="20" spans="1:14" x14ac:dyDescent="0.35">
      <c r="A20" t="s">
        <v>15</v>
      </c>
      <c r="B20" t="s">
        <v>75</v>
      </c>
      <c r="C20" t="s">
        <v>74</v>
      </c>
      <c r="D20" t="s">
        <v>1</v>
      </c>
      <c r="E20" t="s">
        <v>327</v>
      </c>
      <c r="F20" s="20">
        <v>3227</v>
      </c>
      <c r="G20" s="96">
        <v>3227</v>
      </c>
      <c r="H20" s="35">
        <v>1</v>
      </c>
      <c r="I20" s="22">
        <v>799</v>
      </c>
      <c r="J20" s="79">
        <v>799</v>
      </c>
      <c r="K20">
        <v>0</v>
      </c>
      <c r="L20">
        <v>0</v>
      </c>
      <c r="M20">
        <v>0</v>
      </c>
      <c r="N20">
        <v>2026</v>
      </c>
    </row>
    <row r="21" spans="1:14" x14ac:dyDescent="0.35">
      <c r="A21" t="s">
        <v>15</v>
      </c>
      <c r="B21" t="s">
        <v>77</v>
      </c>
      <c r="C21" t="s">
        <v>76</v>
      </c>
      <c r="D21" t="s">
        <v>1</v>
      </c>
      <c r="E21" t="s">
        <v>328</v>
      </c>
      <c r="F21" s="20">
        <v>1549</v>
      </c>
      <c r="G21" s="96">
        <v>1549</v>
      </c>
      <c r="H21" s="35">
        <v>1</v>
      </c>
      <c r="I21" s="22">
        <v>443</v>
      </c>
      <c r="J21" s="79">
        <v>443</v>
      </c>
      <c r="K21">
        <v>0</v>
      </c>
      <c r="L21">
        <v>0</v>
      </c>
      <c r="M21">
        <v>0</v>
      </c>
      <c r="N21">
        <v>2026</v>
      </c>
    </row>
    <row r="22" spans="1:14" x14ac:dyDescent="0.35">
      <c r="A22" t="s">
        <v>15</v>
      </c>
      <c r="B22" t="s">
        <v>79</v>
      </c>
      <c r="C22" t="s">
        <v>78</v>
      </c>
      <c r="D22" t="s">
        <v>1</v>
      </c>
      <c r="E22" t="s">
        <v>329</v>
      </c>
      <c r="F22" s="20">
        <v>705</v>
      </c>
      <c r="G22" s="96">
        <v>705</v>
      </c>
      <c r="H22" s="35">
        <v>1</v>
      </c>
      <c r="I22" s="22">
        <v>187</v>
      </c>
      <c r="J22" s="79">
        <v>187</v>
      </c>
      <c r="K22">
        <v>0</v>
      </c>
      <c r="L22">
        <v>0</v>
      </c>
      <c r="M22">
        <v>0</v>
      </c>
      <c r="N22">
        <v>2026</v>
      </c>
    </row>
    <row r="23" spans="1:14" x14ac:dyDescent="0.35">
      <c r="A23" t="s">
        <v>15</v>
      </c>
      <c r="B23" t="s">
        <v>81</v>
      </c>
      <c r="C23" t="s">
        <v>80</v>
      </c>
      <c r="D23" t="s">
        <v>1</v>
      </c>
      <c r="E23" t="s">
        <v>330</v>
      </c>
      <c r="F23" s="20">
        <v>458</v>
      </c>
      <c r="G23" s="96">
        <v>458</v>
      </c>
      <c r="H23" s="35">
        <v>1</v>
      </c>
      <c r="I23" s="22">
        <v>207</v>
      </c>
      <c r="J23" s="79">
        <v>207</v>
      </c>
      <c r="K23">
        <v>0</v>
      </c>
      <c r="L23">
        <v>0</v>
      </c>
      <c r="M23">
        <v>0</v>
      </c>
      <c r="N23">
        <v>2026</v>
      </c>
    </row>
    <row r="24" spans="1:14" x14ac:dyDescent="0.35">
      <c r="A24" t="s">
        <v>15</v>
      </c>
      <c r="B24" t="s">
        <v>83</v>
      </c>
      <c r="C24" t="s">
        <v>82</v>
      </c>
      <c r="D24" t="s">
        <v>1</v>
      </c>
      <c r="E24" t="s">
        <v>331</v>
      </c>
      <c r="F24" s="20">
        <v>1456</v>
      </c>
      <c r="G24" s="96">
        <v>1456</v>
      </c>
      <c r="H24" s="35">
        <v>1</v>
      </c>
      <c r="I24" s="22">
        <v>428</v>
      </c>
      <c r="J24" s="79">
        <v>428</v>
      </c>
      <c r="K24">
        <v>0</v>
      </c>
      <c r="L24">
        <v>0</v>
      </c>
      <c r="M24">
        <v>0</v>
      </c>
      <c r="N24">
        <v>2026</v>
      </c>
    </row>
    <row r="25" spans="1:14" x14ac:dyDescent="0.35">
      <c r="A25" t="s">
        <v>15</v>
      </c>
      <c r="B25" t="s">
        <v>85</v>
      </c>
      <c r="C25" t="s">
        <v>84</v>
      </c>
      <c r="D25" t="s">
        <v>1</v>
      </c>
      <c r="E25" t="s">
        <v>332</v>
      </c>
      <c r="F25" s="20">
        <v>2565</v>
      </c>
      <c r="G25" s="96">
        <v>2565</v>
      </c>
      <c r="H25" s="35">
        <v>1</v>
      </c>
      <c r="I25" s="22">
        <v>554</v>
      </c>
      <c r="J25" s="79">
        <v>554</v>
      </c>
      <c r="K25">
        <v>0</v>
      </c>
      <c r="L25">
        <v>0</v>
      </c>
      <c r="M25">
        <v>0</v>
      </c>
      <c r="N25">
        <v>2026</v>
      </c>
    </row>
    <row r="26" spans="1:14" x14ac:dyDescent="0.35">
      <c r="A26" t="s">
        <v>15</v>
      </c>
      <c r="B26" t="s">
        <v>87</v>
      </c>
      <c r="C26" t="s">
        <v>86</v>
      </c>
      <c r="D26" t="s">
        <v>1</v>
      </c>
      <c r="E26" t="s">
        <v>333</v>
      </c>
      <c r="F26" s="20">
        <v>1066</v>
      </c>
      <c r="G26" s="96">
        <v>1066</v>
      </c>
      <c r="H26" s="35">
        <v>1</v>
      </c>
      <c r="I26" s="22">
        <v>331</v>
      </c>
      <c r="J26" s="79">
        <v>331</v>
      </c>
      <c r="K26">
        <v>0</v>
      </c>
      <c r="L26">
        <v>0</v>
      </c>
      <c r="M26">
        <v>0</v>
      </c>
      <c r="N26">
        <v>2026</v>
      </c>
    </row>
    <row r="27" spans="1:14" x14ac:dyDescent="0.35">
      <c r="A27" t="s">
        <v>15</v>
      </c>
      <c r="B27" t="s">
        <v>89</v>
      </c>
      <c r="C27" t="s">
        <v>88</v>
      </c>
      <c r="D27" t="s">
        <v>1</v>
      </c>
      <c r="E27" t="s">
        <v>334</v>
      </c>
      <c r="F27" s="20">
        <v>500</v>
      </c>
      <c r="G27" s="96">
        <v>500</v>
      </c>
      <c r="H27" s="35">
        <v>1</v>
      </c>
      <c r="I27" s="22">
        <v>236</v>
      </c>
      <c r="J27" s="79">
        <v>236</v>
      </c>
      <c r="K27">
        <v>0</v>
      </c>
      <c r="L27">
        <v>0</v>
      </c>
      <c r="M27">
        <v>0</v>
      </c>
      <c r="N27">
        <v>2026</v>
      </c>
    </row>
    <row r="28" spans="1:14" x14ac:dyDescent="0.35">
      <c r="A28" s="93" t="s">
        <v>15</v>
      </c>
      <c r="B28" t="s">
        <v>91</v>
      </c>
      <c r="C28" t="s">
        <v>90</v>
      </c>
      <c r="D28" t="s">
        <v>1</v>
      </c>
      <c r="E28" t="s">
        <v>335</v>
      </c>
      <c r="F28" s="20">
        <v>1486</v>
      </c>
      <c r="G28" s="96">
        <v>1486</v>
      </c>
      <c r="H28" s="35">
        <v>1</v>
      </c>
      <c r="I28" s="22">
        <v>375</v>
      </c>
      <c r="J28" s="79">
        <v>375</v>
      </c>
      <c r="K28">
        <v>0</v>
      </c>
      <c r="L28">
        <v>0</v>
      </c>
      <c r="M28">
        <v>0</v>
      </c>
      <c r="N28">
        <v>2026</v>
      </c>
    </row>
    <row r="29" spans="1:14" x14ac:dyDescent="0.35">
      <c r="A29" s="93" t="s">
        <v>15</v>
      </c>
      <c r="B29" t="s">
        <v>93</v>
      </c>
      <c r="C29" t="s">
        <v>92</v>
      </c>
      <c r="D29" t="s">
        <v>1</v>
      </c>
      <c r="E29" t="s">
        <v>336</v>
      </c>
      <c r="F29" s="20">
        <v>943</v>
      </c>
      <c r="G29" s="96">
        <v>943</v>
      </c>
      <c r="H29" s="35">
        <v>1</v>
      </c>
      <c r="I29" s="22">
        <v>439</v>
      </c>
      <c r="J29" s="79">
        <v>439</v>
      </c>
      <c r="K29">
        <v>0</v>
      </c>
      <c r="L29">
        <v>0</v>
      </c>
      <c r="M29">
        <v>0</v>
      </c>
      <c r="N29">
        <v>2026</v>
      </c>
    </row>
    <row r="30" spans="1:14" x14ac:dyDescent="0.35">
      <c r="A30" s="80" t="s">
        <v>15</v>
      </c>
      <c r="B30" t="s">
        <v>95</v>
      </c>
      <c r="C30" t="s">
        <v>94</v>
      </c>
      <c r="D30" t="s">
        <v>1</v>
      </c>
      <c r="E30" t="s">
        <v>337</v>
      </c>
      <c r="F30" s="20">
        <v>1227</v>
      </c>
      <c r="G30" s="96">
        <v>1227</v>
      </c>
      <c r="H30" s="35">
        <v>1</v>
      </c>
      <c r="I30" s="22">
        <v>360</v>
      </c>
      <c r="J30" s="79">
        <v>360</v>
      </c>
      <c r="K30">
        <v>0</v>
      </c>
      <c r="L30">
        <v>0</v>
      </c>
      <c r="M30">
        <v>0</v>
      </c>
      <c r="N30">
        <v>2026</v>
      </c>
    </row>
    <row r="31" spans="1:14" x14ac:dyDescent="0.35">
      <c r="A31" s="80" t="s">
        <v>15</v>
      </c>
      <c r="B31" t="s">
        <v>97</v>
      </c>
      <c r="C31" t="s">
        <v>96</v>
      </c>
      <c r="D31" t="s">
        <v>1</v>
      </c>
      <c r="E31" t="s">
        <v>326</v>
      </c>
      <c r="F31" s="20">
        <v>518</v>
      </c>
      <c r="G31" s="96">
        <v>518</v>
      </c>
      <c r="H31" s="35">
        <v>1</v>
      </c>
      <c r="I31" s="22">
        <v>141</v>
      </c>
      <c r="J31" s="79">
        <v>141</v>
      </c>
      <c r="K31">
        <v>0</v>
      </c>
      <c r="L31">
        <v>0</v>
      </c>
      <c r="M31">
        <v>0</v>
      </c>
      <c r="N31">
        <v>2026</v>
      </c>
    </row>
    <row r="32" spans="1:14" x14ac:dyDescent="0.35">
      <c r="A32" s="80" t="s">
        <v>15</v>
      </c>
      <c r="B32" t="s">
        <v>99</v>
      </c>
      <c r="C32" t="s">
        <v>98</v>
      </c>
      <c r="D32" t="s">
        <v>1</v>
      </c>
      <c r="E32" t="s">
        <v>338</v>
      </c>
      <c r="F32" s="20">
        <v>699</v>
      </c>
      <c r="G32" s="96">
        <v>699</v>
      </c>
      <c r="H32" s="35">
        <v>1</v>
      </c>
      <c r="I32" s="22">
        <v>240</v>
      </c>
      <c r="J32" s="79">
        <v>240</v>
      </c>
      <c r="K32">
        <v>0</v>
      </c>
      <c r="L32">
        <v>0</v>
      </c>
      <c r="M32">
        <v>0</v>
      </c>
      <c r="N32">
        <v>2026</v>
      </c>
    </row>
    <row r="33" spans="1:14" x14ac:dyDescent="0.35">
      <c r="A33" s="3" t="s">
        <v>16</v>
      </c>
      <c r="B33" t="s">
        <v>131</v>
      </c>
      <c r="C33" t="s">
        <v>130</v>
      </c>
      <c r="D33" t="s">
        <v>1</v>
      </c>
      <c r="E33" t="s">
        <v>366</v>
      </c>
      <c r="F33" s="20">
        <v>97</v>
      </c>
      <c r="G33" s="96">
        <v>8</v>
      </c>
      <c r="H33" s="35">
        <v>8.247422680412371E-2</v>
      </c>
      <c r="I33" s="22">
        <v>0</v>
      </c>
      <c r="J33" s="79">
        <v>0</v>
      </c>
      <c r="K33">
        <v>0</v>
      </c>
      <c r="L33">
        <v>0</v>
      </c>
      <c r="M33">
        <v>0</v>
      </c>
      <c r="N33">
        <v>2027</v>
      </c>
    </row>
    <row r="34" spans="1:14" x14ac:dyDescent="0.35">
      <c r="A34" s="3" t="s">
        <v>16</v>
      </c>
      <c r="B34" t="s">
        <v>131</v>
      </c>
      <c r="C34" t="s">
        <v>130</v>
      </c>
      <c r="D34" t="s">
        <v>1</v>
      </c>
      <c r="E34" t="s">
        <v>352</v>
      </c>
      <c r="F34" s="20">
        <v>97</v>
      </c>
      <c r="G34" s="96">
        <v>10</v>
      </c>
      <c r="H34" s="35">
        <v>0.10309278350515463</v>
      </c>
      <c r="I34" s="22">
        <v>0</v>
      </c>
      <c r="J34" s="79">
        <v>0</v>
      </c>
      <c r="K34">
        <v>0</v>
      </c>
      <c r="L34">
        <v>0</v>
      </c>
      <c r="M34">
        <v>0</v>
      </c>
      <c r="N34">
        <v>2027</v>
      </c>
    </row>
    <row r="35" spans="1:14" x14ac:dyDescent="0.35">
      <c r="A35" s="3" t="s">
        <v>16</v>
      </c>
      <c r="B35" t="s">
        <v>131</v>
      </c>
      <c r="C35" t="s">
        <v>130</v>
      </c>
      <c r="D35" t="s">
        <v>1</v>
      </c>
      <c r="E35" t="s">
        <v>367</v>
      </c>
      <c r="F35" s="20">
        <v>97</v>
      </c>
      <c r="G35" s="96">
        <v>2</v>
      </c>
      <c r="H35" s="35">
        <v>2.0618556701030927E-2</v>
      </c>
      <c r="I35" s="22">
        <v>0</v>
      </c>
      <c r="J35" s="79">
        <v>0</v>
      </c>
      <c r="K35">
        <v>0</v>
      </c>
      <c r="L35">
        <v>0</v>
      </c>
      <c r="M35">
        <v>0</v>
      </c>
      <c r="N35">
        <v>2027</v>
      </c>
    </row>
    <row r="36" spans="1:14" x14ac:dyDescent="0.35">
      <c r="A36" s="3" t="s">
        <v>16</v>
      </c>
      <c r="B36" t="s">
        <v>131</v>
      </c>
      <c r="C36" t="s">
        <v>130</v>
      </c>
      <c r="D36" t="s">
        <v>1</v>
      </c>
      <c r="E36" t="s">
        <v>348</v>
      </c>
      <c r="F36" s="20">
        <v>97</v>
      </c>
      <c r="G36" s="96">
        <v>10</v>
      </c>
      <c r="H36" s="35">
        <v>0.10309278350515463</v>
      </c>
      <c r="I36" s="22">
        <v>0</v>
      </c>
      <c r="J36" s="79">
        <v>0</v>
      </c>
      <c r="K36">
        <v>0</v>
      </c>
      <c r="L36">
        <v>0</v>
      </c>
      <c r="M36">
        <v>0</v>
      </c>
      <c r="N36">
        <v>2027</v>
      </c>
    </row>
    <row r="37" spans="1:14" x14ac:dyDescent="0.35">
      <c r="A37" s="3" t="s">
        <v>16</v>
      </c>
      <c r="B37" t="s">
        <v>131</v>
      </c>
      <c r="C37" t="s">
        <v>130</v>
      </c>
      <c r="D37" t="s">
        <v>1</v>
      </c>
      <c r="E37" t="s">
        <v>316</v>
      </c>
      <c r="F37" s="20">
        <v>97</v>
      </c>
      <c r="G37" s="96">
        <v>1</v>
      </c>
      <c r="H37" s="35">
        <v>1.0309278350515464E-2</v>
      </c>
      <c r="I37" s="22">
        <v>0</v>
      </c>
      <c r="J37" s="79">
        <v>0</v>
      </c>
      <c r="K37">
        <v>0</v>
      </c>
      <c r="L37">
        <v>0</v>
      </c>
      <c r="M37">
        <v>0</v>
      </c>
      <c r="N37">
        <v>2027</v>
      </c>
    </row>
    <row r="38" spans="1:14" x14ac:dyDescent="0.35">
      <c r="A38" s="3" t="s">
        <v>16</v>
      </c>
      <c r="B38" t="s">
        <v>131</v>
      </c>
      <c r="C38" t="s">
        <v>130</v>
      </c>
      <c r="D38" t="s">
        <v>1</v>
      </c>
      <c r="E38" t="s">
        <v>368</v>
      </c>
      <c r="F38" s="20">
        <v>97</v>
      </c>
      <c r="G38" s="96">
        <v>1</v>
      </c>
      <c r="H38" s="35">
        <v>1.0309278350515464E-2</v>
      </c>
      <c r="I38" s="22">
        <v>0</v>
      </c>
      <c r="J38" s="79">
        <v>0</v>
      </c>
      <c r="K38">
        <v>0</v>
      </c>
      <c r="L38">
        <v>0</v>
      </c>
      <c r="M38">
        <v>0</v>
      </c>
      <c r="N38">
        <v>2027</v>
      </c>
    </row>
    <row r="39" spans="1:14" x14ac:dyDescent="0.35">
      <c r="A39" s="3" t="s">
        <v>16</v>
      </c>
      <c r="B39" t="s">
        <v>131</v>
      </c>
      <c r="C39" t="s">
        <v>130</v>
      </c>
      <c r="D39" t="s">
        <v>1</v>
      </c>
      <c r="E39" t="s">
        <v>369</v>
      </c>
      <c r="F39" s="20">
        <v>97</v>
      </c>
      <c r="G39" s="96">
        <v>4</v>
      </c>
      <c r="H39" s="35">
        <v>4.1237113402061855E-2</v>
      </c>
      <c r="I39" s="22">
        <v>0</v>
      </c>
      <c r="J39" s="79">
        <v>0</v>
      </c>
      <c r="K39">
        <v>0</v>
      </c>
      <c r="L39">
        <v>0</v>
      </c>
      <c r="M39">
        <v>0</v>
      </c>
      <c r="N39">
        <v>2027</v>
      </c>
    </row>
    <row r="40" spans="1:14" x14ac:dyDescent="0.35">
      <c r="A40" s="3" t="s">
        <v>16</v>
      </c>
      <c r="B40" t="s">
        <v>131</v>
      </c>
      <c r="C40" t="s">
        <v>130</v>
      </c>
      <c r="D40" t="s">
        <v>1</v>
      </c>
      <c r="E40" t="s">
        <v>320</v>
      </c>
      <c r="F40" s="20">
        <v>97</v>
      </c>
      <c r="G40" s="96">
        <v>2</v>
      </c>
      <c r="H40" s="35">
        <v>2.0618556701030927E-2</v>
      </c>
      <c r="I40" s="22">
        <v>0</v>
      </c>
      <c r="J40" s="79">
        <v>0</v>
      </c>
      <c r="K40">
        <v>0</v>
      </c>
      <c r="L40">
        <v>0</v>
      </c>
      <c r="M40">
        <v>0</v>
      </c>
      <c r="N40">
        <v>2027</v>
      </c>
    </row>
    <row r="41" spans="1:14" x14ac:dyDescent="0.35">
      <c r="A41" s="3" t="s">
        <v>16</v>
      </c>
      <c r="B41" t="s">
        <v>131</v>
      </c>
      <c r="C41" t="s">
        <v>130</v>
      </c>
      <c r="D41" t="s">
        <v>1</v>
      </c>
      <c r="E41" t="s">
        <v>321</v>
      </c>
      <c r="F41" s="20">
        <v>97</v>
      </c>
      <c r="G41" s="96">
        <v>3</v>
      </c>
      <c r="H41" s="35">
        <v>3.0927835051546393E-2</v>
      </c>
      <c r="I41" s="22">
        <v>0</v>
      </c>
      <c r="J41" s="79">
        <v>0</v>
      </c>
      <c r="K41">
        <v>0</v>
      </c>
      <c r="L41">
        <v>0</v>
      </c>
      <c r="M41">
        <v>0</v>
      </c>
      <c r="N41">
        <v>2027</v>
      </c>
    </row>
    <row r="42" spans="1:14" x14ac:dyDescent="0.35">
      <c r="A42" s="3" t="s">
        <v>16</v>
      </c>
      <c r="B42" t="s">
        <v>131</v>
      </c>
      <c r="C42" t="s">
        <v>130</v>
      </c>
      <c r="D42" t="s">
        <v>1</v>
      </c>
      <c r="E42" t="s">
        <v>313</v>
      </c>
      <c r="F42" s="20">
        <v>97</v>
      </c>
      <c r="G42" s="96">
        <v>10</v>
      </c>
      <c r="H42" s="35">
        <v>0.10309278350515463</v>
      </c>
      <c r="I42" s="22">
        <v>0</v>
      </c>
      <c r="J42" s="79">
        <v>0</v>
      </c>
      <c r="K42">
        <v>0</v>
      </c>
      <c r="L42">
        <v>0</v>
      </c>
      <c r="M42">
        <v>0</v>
      </c>
      <c r="N42">
        <v>2027</v>
      </c>
    </row>
    <row r="43" spans="1:14" x14ac:dyDescent="0.35">
      <c r="A43" s="3" t="s">
        <v>16</v>
      </c>
      <c r="B43" t="s">
        <v>131</v>
      </c>
      <c r="C43" t="s">
        <v>130</v>
      </c>
      <c r="D43" t="s">
        <v>1</v>
      </c>
      <c r="E43" t="s">
        <v>323</v>
      </c>
      <c r="F43" s="20">
        <v>97</v>
      </c>
      <c r="G43" s="96">
        <v>1</v>
      </c>
      <c r="H43" s="35">
        <v>1.0309278350515464E-2</v>
      </c>
      <c r="I43" s="22">
        <v>0</v>
      </c>
      <c r="J43" s="79">
        <v>0</v>
      </c>
      <c r="K43">
        <v>0</v>
      </c>
      <c r="L43">
        <v>0</v>
      </c>
      <c r="M43">
        <v>0</v>
      </c>
      <c r="N43">
        <v>2027</v>
      </c>
    </row>
    <row r="44" spans="1:14" x14ac:dyDescent="0.35">
      <c r="A44" s="3" t="s">
        <v>16</v>
      </c>
      <c r="B44" t="s">
        <v>131</v>
      </c>
      <c r="C44" t="s">
        <v>130</v>
      </c>
      <c r="D44" t="s">
        <v>1</v>
      </c>
      <c r="E44" t="s">
        <v>328</v>
      </c>
      <c r="F44" s="20">
        <v>97</v>
      </c>
      <c r="G44" s="96">
        <v>12</v>
      </c>
      <c r="H44" s="35">
        <v>0.12371134020618557</v>
      </c>
      <c r="I44" s="22">
        <v>0</v>
      </c>
      <c r="J44" s="79">
        <v>0</v>
      </c>
      <c r="K44">
        <v>0</v>
      </c>
      <c r="L44">
        <v>0</v>
      </c>
      <c r="M44">
        <v>0</v>
      </c>
      <c r="N44">
        <v>2027</v>
      </c>
    </row>
    <row r="45" spans="1:14" x14ac:dyDescent="0.35">
      <c r="A45" s="3" t="s">
        <v>16</v>
      </c>
      <c r="B45" t="s">
        <v>131</v>
      </c>
      <c r="C45" t="s">
        <v>130</v>
      </c>
      <c r="D45" t="s">
        <v>1</v>
      </c>
      <c r="E45" t="s">
        <v>330</v>
      </c>
      <c r="F45" s="20">
        <v>97</v>
      </c>
      <c r="G45" s="96">
        <v>2</v>
      </c>
      <c r="H45" s="35">
        <v>2.0618556701030927E-2</v>
      </c>
      <c r="I45" s="22">
        <v>0</v>
      </c>
      <c r="J45" s="79">
        <v>0</v>
      </c>
      <c r="K45">
        <v>0</v>
      </c>
      <c r="L45">
        <v>0</v>
      </c>
      <c r="M45">
        <v>0</v>
      </c>
      <c r="N45">
        <v>2027</v>
      </c>
    </row>
    <row r="46" spans="1:14" x14ac:dyDescent="0.35">
      <c r="A46" s="3" t="s">
        <v>16</v>
      </c>
      <c r="B46" t="s">
        <v>131</v>
      </c>
      <c r="C46" t="s">
        <v>130</v>
      </c>
      <c r="D46" t="s">
        <v>1</v>
      </c>
      <c r="E46" t="s">
        <v>370</v>
      </c>
      <c r="F46" s="20">
        <v>97</v>
      </c>
      <c r="G46" s="96">
        <v>1</v>
      </c>
      <c r="H46" s="35">
        <v>1.0309278350515464E-2</v>
      </c>
      <c r="I46" s="22">
        <v>0</v>
      </c>
      <c r="J46" s="79">
        <v>0</v>
      </c>
      <c r="K46">
        <v>0</v>
      </c>
      <c r="L46">
        <v>0</v>
      </c>
      <c r="M46">
        <v>0</v>
      </c>
      <c r="N46">
        <v>2027</v>
      </c>
    </row>
    <row r="47" spans="1:14" x14ac:dyDescent="0.35">
      <c r="A47" s="3" t="s">
        <v>16</v>
      </c>
      <c r="B47" t="s">
        <v>131</v>
      </c>
      <c r="C47" t="s">
        <v>130</v>
      </c>
      <c r="D47" t="s">
        <v>1</v>
      </c>
      <c r="E47" t="s">
        <v>333</v>
      </c>
      <c r="F47" s="20">
        <v>97</v>
      </c>
      <c r="G47" s="96">
        <v>1</v>
      </c>
      <c r="H47" s="35">
        <v>1.0309278350515464E-2</v>
      </c>
      <c r="I47" s="22">
        <v>0</v>
      </c>
      <c r="J47" s="79">
        <v>0</v>
      </c>
      <c r="K47">
        <v>0</v>
      </c>
      <c r="L47">
        <v>0</v>
      </c>
      <c r="M47">
        <v>0</v>
      </c>
      <c r="N47">
        <v>2027</v>
      </c>
    </row>
    <row r="48" spans="1:14" x14ac:dyDescent="0.35">
      <c r="A48" s="3" t="s">
        <v>16</v>
      </c>
      <c r="B48" t="s">
        <v>131</v>
      </c>
      <c r="C48" t="s">
        <v>130</v>
      </c>
      <c r="D48" t="s">
        <v>1</v>
      </c>
      <c r="E48" t="s">
        <v>363</v>
      </c>
      <c r="F48" s="20">
        <v>97</v>
      </c>
      <c r="G48" s="96">
        <v>15</v>
      </c>
      <c r="H48" s="35">
        <v>0.15463917525773196</v>
      </c>
      <c r="I48" s="22">
        <v>0</v>
      </c>
      <c r="J48" s="79">
        <v>0</v>
      </c>
      <c r="K48">
        <v>0</v>
      </c>
      <c r="L48">
        <v>0</v>
      </c>
      <c r="M48">
        <v>0</v>
      </c>
      <c r="N48">
        <v>2027</v>
      </c>
    </row>
    <row r="49" spans="1:14" x14ac:dyDescent="0.35">
      <c r="A49" s="3" t="s">
        <v>16</v>
      </c>
      <c r="B49" t="s">
        <v>131</v>
      </c>
      <c r="C49" t="s">
        <v>130</v>
      </c>
      <c r="D49" t="s">
        <v>1</v>
      </c>
      <c r="E49" t="s">
        <v>371</v>
      </c>
      <c r="F49" s="20">
        <v>97</v>
      </c>
      <c r="G49" s="96">
        <v>5</v>
      </c>
      <c r="H49" s="35">
        <v>5.1546391752577317E-2</v>
      </c>
      <c r="I49" s="22">
        <v>0</v>
      </c>
      <c r="J49" s="79">
        <v>0</v>
      </c>
      <c r="K49">
        <v>0</v>
      </c>
      <c r="L49">
        <v>0</v>
      </c>
      <c r="M49">
        <v>0</v>
      </c>
      <c r="N49">
        <v>2027</v>
      </c>
    </row>
    <row r="50" spans="1:14" x14ac:dyDescent="0.35">
      <c r="A50" s="3" t="s">
        <v>16</v>
      </c>
      <c r="B50" t="s">
        <v>131</v>
      </c>
      <c r="C50" t="s">
        <v>130</v>
      </c>
      <c r="D50" t="s">
        <v>1</v>
      </c>
      <c r="E50" t="s">
        <v>334</v>
      </c>
      <c r="F50" s="20">
        <v>97</v>
      </c>
      <c r="G50" s="96">
        <v>3</v>
      </c>
      <c r="H50" s="35">
        <v>3.0927835051546393E-2</v>
      </c>
      <c r="I50" s="22">
        <v>0</v>
      </c>
      <c r="J50" s="79">
        <v>0</v>
      </c>
      <c r="K50">
        <v>0</v>
      </c>
      <c r="L50">
        <v>0</v>
      </c>
      <c r="M50">
        <v>0</v>
      </c>
      <c r="N50">
        <v>2027</v>
      </c>
    </row>
    <row r="51" spans="1:14" x14ac:dyDescent="0.35">
      <c r="A51" s="3" t="s">
        <v>16</v>
      </c>
      <c r="B51" t="s">
        <v>131</v>
      </c>
      <c r="C51" t="s">
        <v>130</v>
      </c>
      <c r="D51" t="s">
        <v>1</v>
      </c>
      <c r="E51" t="s">
        <v>336</v>
      </c>
      <c r="F51" s="20">
        <v>97</v>
      </c>
      <c r="G51" s="96">
        <v>5</v>
      </c>
      <c r="H51" s="35">
        <v>5.1546391752577317E-2</v>
      </c>
      <c r="I51" s="22">
        <v>0</v>
      </c>
      <c r="J51" s="79">
        <v>0</v>
      </c>
      <c r="K51">
        <v>0</v>
      </c>
      <c r="L51">
        <v>0</v>
      </c>
      <c r="M51">
        <v>0</v>
      </c>
      <c r="N51">
        <v>2027</v>
      </c>
    </row>
    <row r="52" spans="1:14" x14ac:dyDescent="0.35">
      <c r="A52" s="3" t="s">
        <v>16</v>
      </c>
      <c r="B52" t="s">
        <v>131</v>
      </c>
      <c r="C52" t="s">
        <v>130</v>
      </c>
      <c r="D52" t="s">
        <v>1</v>
      </c>
      <c r="E52" t="s">
        <v>337</v>
      </c>
      <c r="F52" s="20">
        <v>97</v>
      </c>
      <c r="G52" s="96">
        <v>1</v>
      </c>
      <c r="H52" s="35">
        <v>1.0309278350515464E-2</v>
      </c>
      <c r="I52" s="22">
        <v>0</v>
      </c>
      <c r="J52" s="79">
        <v>0</v>
      </c>
      <c r="K52">
        <v>0</v>
      </c>
      <c r="L52">
        <v>0</v>
      </c>
      <c r="M52">
        <v>0</v>
      </c>
      <c r="N52">
        <v>2027</v>
      </c>
    </row>
    <row r="53" spans="1:14" x14ac:dyDescent="0.35">
      <c r="A53" s="3" t="s">
        <v>16</v>
      </c>
      <c r="B53" t="s">
        <v>105</v>
      </c>
      <c r="C53" t="s">
        <v>104</v>
      </c>
      <c r="D53" t="s">
        <v>1</v>
      </c>
      <c r="E53" t="s">
        <v>339</v>
      </c>
      <c r="F53" s="20">
        <v>2163</v>
      </c>
      <c r="G53" s="96">
        <v>1697</v>
      </c>
      <c r="H53" s="35">
        <v>0.78455848358760982</v>
      </c>
      <c r="I53" s="22">
        <v>216</v>
      </c>
      <c r="J53" s="79">
        <v>169.46463245492373</v>
      </c>
      <c r="K53">
        <v>0</v>
      </c>
      <c r="L53">
        <v>0</v>
      </c>
      <c r="M53">
        <v>0</v>
      </c>
      <c r="N53">
        <v>2027</v>
      </c>
    </row>
    <row r="54" spans="1:14" x14ac:dyDescent="0.35">
      <c r="A54" s="3" t="s">
        <v>16</v>
      </c>
      <c r="B54" t="s">
        <v>105</v>
      </c>
      <c r="C54" t="s">
        <v>104</v>
      </c>
      <c r="D54" t="s">
        <v>1</v>
      </c>
      <c r="E54" t="s">
        <v>340</v>
      </c>
      <c r="F54" s="20">
        <v>2163</v>
      </c>
      <c r="G54" s="96">
        <v>236</v>
      </c>
      <c r="H54" s="35">
        <v>0.1091077207582062</v>
      </c>
      <c r="I54" s="22">
        <v>216</v>
      </c>
      <c r="J54" s="79">
        <v>23.567267683772538</v>
      </c>
      <c r="K54">
        <v>0</v>
      </c>
      <c r="L54">
        <v>0</v>
      </c>
      <c r="M54">
        <v>0</v>
      </c>
      <c r="N54">
        <v>2027</v>
      </c>
    </row>
    <row r="55" spans="1:14" x14ac:dyDescent="0.35">
      <c r="A55" s="3" t="s">
        <v>16</v>
      </c>
      <c r="B55" t="s">
        <v>105</v>
      </c>
      <c r="C55" t="s">
        <v>104</v>
      </c>
      <c r="D55" t="s">
        <v>1</v>
      </c>
      <c r="E55" t="s">
        <v>341</v>
      </c>
      <c r="F55" s="20">
        <v>2163</v>
      </c>
      <c r="G55" s="96">
        <v>230</v>
      </c>
      <c r="H55" s="35">
        <v>0.10633379565418401</v>
      </c>
      <c r="I55" s="22">
        <v>216</v>
      </c>
      <c r="J55" s="79">
        <v>22.968099861303745</v>
      </c>
      <c r="K55">
        <v>0</v>
      </c>
      <c r="L55">
        <v>0</v>
      </c>
      <c r="M55">
        <v>0</v>
      </c>
      <c r="N55">
        <v>2027</v>
      </c>
    </row>
    <row r="56" spans="1:14" x14ac:dyDescent="0.35">
      <c r="A56" s="3" t="s">
        <v>16</v>
      </c>
      <c r="B56" t="s">
        <v>109</v>
      </c>
      <c r="C56" t="s">
        <v>108</v>
      </c>
      <c r="D56" t="s">
        <v>1</v>
      </c>
      <c r="E56" t="s">
        <v>346</v>
      </c>
      <c r="F56" s="20">
        <v>3808</v>
      </c>
      <c r="G56" s="96">
        <v>253</v>
      </c>
      <c r="H56" s="35">
        <v>6.6439075630252101E-2</v>
      </c>
      <c r="I56" s="22">
        <v>351</v>
      </c>
      <c r="J56" s="79">
        <v>23.320115546218489</v>
      </c>
      <c r="K56">
        <v>0</v>
      </c>
      <c r="L56">
        <v>0</v>
      </c>
      <c r="M56">
        <v>0</v>
      </c>
      <c r="N56">
        <v>2027</v>
      </c>
    </row>
    <row r="57" spans="1:14" x14ac:dyDescent="0.35">
      <c r="A57" s="3" t="s">
        <v>16</v>
      </c>
      <c r="B57" t="s">
        <v>109</v>
      </c>
      <c r="C57" t="s">
        <v>108</v>
      </c>
      <c r="D57" t="s">
        <v>1</v>
      </c>
      <c r="E57" t="s">
        <v>347</v>
      </c>
      <c r="F57" s="20">
        <v>3808</v>
      </c>
      <c r="G57" s="96">
        <v>3555</v>
      </c>
      <c r="H57" s="35">
        <v>0.93356092436974791</v>
      </c>
      <c r="I57" s="22">
        <v>351</v>
      </c>
      <c r="J57" s="79">
        <v>327.67988445378154</v>
      </c>
      <c r="K57">
        <v>0</v>
      </c>
      <c r="L57">
        <v>0</v>
      </c>
      <c r="M57">
        <v>0</v>
      </c>
      <c r="N57">
        <v>2027</v>
      </c>
    </row>
    <row r="58" spans="1:14" x14ac:dyDescent="0.35">
      <c r="A58" s="3" t="s">
        <v>16</v>
      </c>
      <c r="B58" t="s">
        <v>111</v>
      </c>
      <c r="C58" t="s">
        <v>110</v>
      </c>
      <c r="D58" t="s">
        <v>1</v>
      </c>
      <c r="E58" t="s">
        <v>348</v>
      </c>
      <c r="F58" s="20">
        <v>1035</v>
      </c>
      <c r="G58" s="96">
        <v>136</v>
      </c>
      <c r="H58" s="35">
        <v>0.13140096618357489</v>
      </c>
      <c r="I58" s="22">
        <v>169</v>
      </c>
      <c r="J58" s="79">
        <v>22.206763285024156</v>
      </c>
      <c r="K58">
        <v>0</v>
      </c>
      <c r="L58">
        <v>0</v>
      </c>
      <c r="M58">
        <v>0</v>
      </c>
      <c r="N58">
        <v>2027</v>
      </c>
    </row>
    <row r="59" spans="1:14" x14ac:dyDescent="0.35">
      <c r="A59" s="3" t="s">
        <v>16</v>
      </c>
      <c r="B59" t="s">
        <v>111</v>
      </c>
      <c r="C59" t="s">
        <v>110</v>
      </c>
      <c r="D59" t="s">
        <v>1</v>
      </c>
      <c r="E59" t="s">
        <v>349</v>
      </c>
      <c r="F59" s="20">
        <v>1035</v>
      </c>
      <c r="G59" s="96">
        <v>899</v>
      </c>
      <c r="H59" s="35">
        <v>0.86859903381642511</v>
      </c>
      <c r="I59" s="22">
        <v>169</v>
      </c>
      <c r="J59" s="79">
        <v>146.79323671497585</v>
      </c>
      <c r="K59">
        <v>0</v>
      </c>
      <c r="L59">
        <v>0</v>
      </c>
      <c r="M59">
        <v>0</v>
      </c>
      <c r="N59">
        <v>2027</v>
      </c>
    </row>
    <row r="60" spans="1:14" x14ac:dyDescent="0.35">
      <c r="A60" s="3" t="s">
        <v>16</v>
      </c>
      <c r="B60" t="s">
        <v>113</v>
      </c>
      <c r="C60" t="s">
        <v>112</v>
      </c>
      <c r="D60" t="s">
        <v>1</v>
      </c>
      <c r="E60" t="s">
        <v>315</v>
      </c>
      <c r="F60" s="20">
        <v>2998</v>
      </c>
      <c r="G60" s="96">
        <v>2243</v>
      </c>
      <c r="H60" s="35">
        <v>0.7481654436290861</v>
      </c>
      <c r="I60" s="22">
        <v>419</v>
      </c>
      <c r="J60" s="79">
        <v>313.48132088058708</v>
      </c>
      <c r="K60">
        <v>0</v>
      </c>
      <c r="L60">
        <v>0</v>
      </c>
      <c r="M60">
        <v>0</v>
      </c>
      <c r="N60">
        <v>2027</v>
      </c>
    </row>
    <row r="61" spans="1:14" x14ac:dyDescent="0.35">
      <c r="A61" s="3" t="s">
        <v>16</v>
      </c>
      <c r="B61" t="s">
        <v>113</v>
      </c>
      <c r="C61" t="s">
        <v>112</v>
      </c>
      <c r="D61" t="s">
        <v>1</v>
      </c>
      <c r="E61" t="s">
        <v>316</v>
      </c>
      <c r="F61" s="20">
        <v>2998</v>
      </c>
      <c r="G61" s="96">
        <v>85</v>
      </c>
      <c r="H61" s="35">
        <v>2.8352234823215475E-2</v>
      </c>
      <c r="I61" s="22">
        <v>419</v>
      </c>
      <c r="J61" s="79">
        <v>11.879586390927285</v>
      </c>
      <c r="K61">
        <v>0</v>
      </c>
      <c r="L61">
        <v>0</v>
      </c>
      <c r="M61">
        <v>0</v>
      </c>
      <c r="N61">
        <v>2027</v>
      </c>
    </row>
    <row r="62" spans="1:14" x14ac:dyDescent="0.35">
      <c r="A62" s="3" t="s">
        <v>16</v>
      </c>
      <c r="B62" t="s">
        <v>113</v>
      </c>
      <c r="C62" t="s">
        <v>112</v>
      </c>
      <c r="D62" t="s">
        <v>1</v>
      </c>
      <c r="E62" t="s">
        <v>318</v>
      </c>
      <c r="F62" s="20">
        <v>2998</v>
      </c>
      <c r="G62" s="96">
        <v>267</v>
      </c>
      <c r="H62" s="35">
        <v>8.9059372915276852E-2</v>
      </c>
      <c r="I62" s="22">
        <v>419</v>
      </c>
      <c r="J62" s="79">
        <v>37.315877251501</v>
      </c>
      <c r="K62">
        <v>0</v>
      </c>
      <c r="L62">
        <v>0</v>
      </c>
      <c r="M62">
        <v>0</v>
      </c>
      <c r="N62">
        <v>2027</v>
      </c>
    </row>
    <row r="63" spans="1:14" x14ac:dyDescent="0.35">
      <c r="A63" s="3" t="s">
        <v>16</v>
      </c>
      <c r="B63" t="s">
        <v>113</v>
      </c>
      <c r="C63" t="s">
        <v>112</v>
      </c>
      <c r="D63" t="s">
        <v>1</v>
      </c>
      <c r="E63" t="s">
        <v>351</v>
      </c>
      <c r="F63" s="20">
        <v>2998</v>
      </c>
      <c r="G63" s="96">
        <v>403</v>
      </c>
      <c r="H63" s="35">
        <v>0.1344229486324216</v>
      </c>
      <c r="I63" s="22">
        <v>419</v>
      </c>
      <c r="J63" s="79">
        <v>56.32321547698465</v>
      </c>
      <c r="K63">
        <v>0</v>
      </c>
      <c r="L63">
        <v>0</v>
      </c>
      <c r="M63">
        <v>0</v>
      </c>
      <c r="N63">
        <v>2027</v>
      </c>
    </row>
    <row r="64" spans="1:14" x14ac:dyDescent="0.35">
      <c r="A64" s="3" t="s">
        <v>16</v>
      </c>
      <c r="B64" t="s">
        <v>107</v>
      </c>
      <c r="C64" t="s">
        <v>106</v>
      </c>
      <c r="D64" t="s">
        <v>1</v>
      </c>
      <c r="E64" t="s">
        <v>342</v>
      </c>
      <c r="F64" s="20">
        <v>7636</v>
      </c>
      <c r="G64" s="96">
        <v>1732</v>
      </c>
      <c r="H64" s="35">
        <v>0.22682032477737035</v>
      </c>
      <c r="I64" s="22">
        <v>660</v>
      </c>
      <c r="J64" s="79">
        <v>149.70141435306442</v>
      </c>
      <c r="K64">
        <v>0</v>
      </c>
      <c r="L64">
        <v>0</v>
      </c>
      <c r="M64">
        <v>0</v>
      </c>
      <c r="N64">
        <v>2027</v>
      </c>
    </row>
    <row r="65" spans="1:14" x14ac:dyDescent="0.35">
      <c r="A65" s="3" t="s">
        <v>16</v>
      </c>
      <c r="B65" t="s">
        <v>107</v>
      </c>
      <c r="C65" t="s">
        <v>106</v>
      </c>
      <c r="D65" t="s">
        <v>1</v>
      </c>
      <c r="E65" t="s">
        <v>319</v>
      </c>
      <c r="F65" s="20">
        <v>7636</v>
      </c>
      <c r="G65" s="96">
        <v>2777</v>
      </c>
      <c r="H65" s="35">
        <v>0.36367207962283921</v>
      </c>
      <c r="I65" s="22">
        <v>660</v>
      </c>
      <c r="J65" s="79">
        <v>240.02357255107387</v>
      </c>
      <c r="K65">
        <v>0</v>
      </c>
      <c r="L65">
        <v>0</v>
      </c>
      <c r="M65">
        <v>0</v>
      </c>
      <c r="N65">
        <v>2027</v>
      </c>
    </row>
    <row r="66" spans="1:14" x14ac:dyDescent="0.35">
      <c r="A66" s="3" t="s">
        <v>16</v>
      </c>
      <c r="B66" t="s">
        <v>107</v>
      </c>
      <c r="C66" t="s">
        <v>106</v>
      </c>
      <c r="D66" t="s">
        <v>1</v>
      </c>
      <c r="E66" t="s">
        <v>343</v>
      </c>
      <c r="F66" s="20">
        <v>7636</v>
      </c>
      <c r="G66" s="96">
        <v>2913</v>
      </c>
      <c r="H66" s="35">
        <v>0.38148245154531168</v>
      </c>
      <c r="I66" s="22">
        <v>660</v>
      </c>
      <c r="J66" s="79">
        <v>251.7784180199057</v>
      </c>
      <c r="K66">
        <v>0</v>
      </c>
      <c r="L66">
        <v>0</v>
      </c>
      <c r="M66">
        <v>0</v>
      </c>
      <c r="N66">
        <v>2027</v>
      </c>
    </row>
    <row r="67" spans="1:14" x14ac:dyDescent="0.35">
      <c r="A67" s="3" t="s">
        <v>16</v>
      </c>
      <c r="B67" t="s">
        <v>107</v>
      </c>
      <c r="C67" t="s">
        <v>106</v>
      </c>
      <c r="D67" t="s">
        <v>1</v>
      </c>
      <c r="E67" t="s">
        <v>344</v>
      </c>
      <c r="F67" s="20">
        <v>7636</v>
      </c>
      <c r="G67" s="96">
        <v>213</v>
      </c>
      <c r="H67" s="35">
        <v>2.789418543740178E-2</v>
      </c>
      <c r="I67" s="22">
        <v>660</v>
      </c>
      <c r="J67" s="79">
        <v>18.410162388685176</v>
      </c>
      <c r="K67">
        <v>0</v>
      </c>
      <c r="L67">
        <v>0</v>
      </c>
      <c r="M67">
        <v>0</v>
      </c>
      <c r="N67">
        <v>2027</v>
      </c>
    </row>
    <row r="68" spans="1:14" x14ac:dyDescent="0.35">
      <c r="A68" s="3" t="s">
        <v>16</v>
      </c>
      <c r="B68" t="s">
        <v>107</v>
      </c>
      <c r="C68" t="s">
        <v>106</v>
      </c>
      <c r="D68" t="s">
        <v>1</v>
      </c>
      <c r="E68" t="s">
        <v>345</v>
      </c>
      <c r="F68" s="20">
        <v>7636</v>
      </c>
      <c r="G68" s="96">
        <v>1</v>
      </c>
      <c r="H68" s="35">
        <v>1.3095861707700367E-4</v>
      </c>
      <c r="I68" s="22">
        <v>660</v>
      </c>
      <c r="J68" s="79">
        <v>8.6432687270822428E-2</v>
      </c>
      <c r="K68">
        <v>0</v>
      </c>
      <c r="L68">
        <v>0</v>
      </c>
      <c r="M68">
        <v>0</v>
      </c>
      <c r="N68">
        <v>2027</v>
      </c>
    </row>
    <row r="69" spans="1:14" x14ac:dyDescent="0.35">
      <c r="A69" s="3" t="s">
        <v>16</v>
      </c>
      <c r="B69" t="s">
        <v>115</v>
      </c>
      <c r="C69" t="s">
        <v>114</v>
      </c>
      <c r="D69" t="s">
        <v>1</v>
      </c>
      <c r="E69" t="s">
        <v>352</v>
      </c>
      <c r="F69" s="20">
        <v>1606</v>
      </c>
      <c r="G69" s="96">
        <v>1</v>
      </c>
      <c r="H69" s="35">
        <v>6.2266500622665006E-4</v>
      </c>
      <c r="I69" s="22">
        <v>204</v>
      </c>
      <c r="J69" s="79">
        <v>0.12702366127023662</v>
      </c>
      <c r="K69">
        <v>0</v>
      </c>
      <c r="L69">
        <v>0</v>
      </c>
      <c r="M69">
        <v>0</v>
      </c>
      <c r="N69">
        <v>2027</v>
      </c>
    </row>
    <row r="70" spans="1:14" x14ac:dyDescent="0.35">
      <c r="A70" s="3" t="s">
        <v>16</v>
      </c>
      <c r="B70" t="s">
        <v>115</v>
      </c>
      <c r="C70" t="s">
        <v>114</v>
      </c>
      <c r="D70" t="s">
        <v>1</v>
      </c>
      <c r="E70" t="s">
        <v>353</v>
      </c>
      <c r="F70" s="20">
        <v>1606</v>
      </c>
      <c r="G70" s="96">
        <v>1605</v>
      </c>
      <c r="H70" s="35">
        <v>0.99937733499377335</v>
      </c>
      <c r="I70" s="22">
        <v>204</v>
      </c>
      <c r="J70" s="79">
        <v>203.87297633872976</v>
      </c>
      <c r="K70">
        <v>0</v>
      </c>
      <c r="L70">
        <v>0</v>
      </c>
      <c r="M70">
        <v>0</v>
      </c>
      <c r="N70">
        <v>2027</v>
      </c>
    </row>
    <row r="71" spans="1:14" x14ac:dyDescent="0.35">
      <c r="A71" s="3" t="s">
        <v>16</v>
      </c>
      <c r="B71" t="s">
        <v>119</v>
      </c>
      <c r="C71" t="s">
        <v>118</v>
      </c>
      <c r="D71" t="s">
        <v>1</v>
      </c>
      <c r="E71" t="s">
        <v>320</v>
      </c>
      <c r="F71" s="20">
        <v>2633</v>
      </c>
      <c r="G71" s="96">
        <v>129</v>
      </c>
      <c r="H71" s="35">
        <v>4.8993543486517278E-2</v>
      </c>
      <c r="I71" s="22">
        <v>228</v>
      </c>
      <c r="J71" s="79">
        <v>11.170527914925939</v>
      </c>
      <c r="K71">
        <v>0</v>
      </c>
      <c r="L71">
        <v>0</v>
      </c>
      <c r="M71">
        <v>0</v>
      </c>
      <c r="N71">
        <v>2027</v>
      </c>
    </row>
    <row r="72" spans="1:14" x14ac:dyDescent="0.35">
      <c r="A72" s="3" t="s">
        <v>16</v>
      </c>
      <c r="B72" t="s">
        <v>119</v>
      </c>
      <c r="C72" t="s">
        <v>118</v>
      </c>
      <c r="D72" t="s">
        <v>1</v>
      </c>
      <c r="E72" t="s">
        <v>356</v>
      </c>
      <c r="F72" s="20">
        <v>2633</v>
      </c>
      <c r="G72" s="96">
        <v>1862</v>
      </c>
      <c r="H72" s="35">
        <v>0.70717812381314094</v>
      </c>
      <c r="I72" s="22">
        <v>228</v>
      </c>
      <c r="J72" s="79">
        <v>161.23661222939614</v>
      </c>
      <c r="K72">
        <v>0</v>
      </c>
      <c r="L72">
        <v>0</v>
      </c>
      <c r="M72">
        <v>0</v>
      </c>
      <c r="N72">
        <v>2027</v>
      </c>
    </row>
    <row r="73" spans="1:14" x14ac:dyDescent="0.35">
      <c r="A73" s="3" t="s">
        <v>16</v>
      </c>
      <c r="B73" t="s">
        <v>119</v>
      </c>
      <c r="C73" t="s">
        <v>118</v>
      </c>
      <c r="D73" t="s">
        <v>1</v>
      </c>
      <c r="E73" t="s">
        <v>325</v>
      </c>
      <c r="F73" s="20">
        <v>2633</v>
      </c>
      <c r="G73" s="96">
        <v>373</v>
      </c>
      <c r="H73" s="35">
        <v>0.1416635017090771</v>
      </c>
      <c r="I73" s="22">
        <v>228</v>
      </c>
      <c r="J73" s="79">
        <v>32.299278389669581</v>
      </c>
      <c r="K73">
        <v>0</v>
      </c>
      <c r="L73">
        <v>0</v>
      </c>
      <c r="M73">
        <v>0</v>
      </c>
      <c r="N73">
        <v>2027</v>
      </c>
    </row>
    <row r="74" spans="1:14" x14ac:dyDescent="0.35">
      <c r="A74" s="3" t="s">
        <v>16</v>
      </c>
      <c r="B74" t="s">
        <v>119</v>
      </c>
      <c r="C74" t="s">
        <v>118</v>
      </c>
      <c r="D74" t="s">
        <v>1</v>
      </c>
      <c r="E74" t="s">
        <v>338</v>
      </c>
      <c r="F74" s="20">
        <v>2633</v>
      </c>
      <c r="G74" s="96">
        <v>269</v>
      </c>
      <c r="H74" s="35">
        <v>0.10216483099126472</v>
      </c>
      <c r="I74" s="22">
        <v>228</v>
      </c>
      <c r="J74" s="79">
        <v>23.293581466008355</v>
      </c>
      <c r="K74">
        <v>0</v>
      </c>
      <c r="L74">
        <v>0</v>
      </c>
      <c r="M74">
        <v>0</v>
      </c>
      <c r="N74">
        <v>2027</v>
      </c>
    </row>
    <row r="75" spans="1:14" x14ac:dyDescent="0.35">
      <c r="A75" s="3" t="s">
        <v>16</v>
      </c>
      <c r="B75" t="s">
        <v>121</v>
      </c>
      <c r="C75" t="s">
        <v>120</v>
      </c>
      <c r="D75" t="s">
        <v>1</v>
      </c>
      <c r="E75" t="s">
        <v>358</v>
      </c>
      <c r="F75" s="20">
        <v>2820</v>
      </c>
      <c r="G75" s="96">
        <v>1842</v>
      </c>
      <c r="H75" s="35">
        <v>0.65319148936170213</v>
      </c>
      <c r="I75" s="22">
        <v>317</v>
      </c>
      <c r="J75" s="79">
        <v>207.06170212765957</v>
      </c>
      <c r="K75">
        <v>0</v>
      </c>
      <c r="L75">
        <v>0</v>
      </c>
      <c r="M75">
        <v>0</v>
      </c>
      <c r="N75">
        <v>2027</v>
      </c>
    </row>
    <row r="76" spans="1:14" x14ac:dyDescent="0.35">
      <c r="A76" s="3" t="s">
        <v>16</v>
      </c>
      <c r="B76" t="s">
        <v>121</v>
      </c>
      <c r="C76" t="s">
        <v>120</v>
      </c>
      <c r="D76" t="s">
        <v>1</v>
      </c>
      <c r="E76" t="s">
        <v>359</v>
      </c>
      <c r="F76" s="20">
        <v>2820</v>
      </c>
      <c r="G76" s="96">
        <v>419</v>
      </c>
      <c r="H76" s="35">
        <v>0.14858156028368794</v>
      </c>
      <c r="I76" s="22">
        <v>317</v>
      </c>
      <c r="J76" s="79">
        <v>47.100354609929077</v>
      </c>
      <c r="K76">
        <v>0</v>
      </c>
      <c r="L76">
        <v>0</v>
      </c>
      <c r="M76">
        <v>0</v>
      </c>
      <c r="N76">
        <v>2027</v>
      </c>
    </row>
    <row r="77" spans="1:14" x14ac:dyDescent="0.35">
      <c r="A77" s="3" t="s">
        <v>16</v>
      </c>
      <c r="B77" t="s">
        <v>121</v>
      </c>
      <c r="C77" t="s">
        <v>120</v>
      </c>
      <c r="D77" t="s">
        <v>1</v>
      </c>
      <c r="E77" t="s">
        <v>313</v>
      </c>
      <c r="F77" s="20">
        <v>2820</v>
      </c>
      <c r="G77" s="96">
        <v>559</v>
      </c>
      <c r="H77" s="35">
        <v>0.19822695035460994</v>
      </c>
      <c r="I77" s="22">
        <v>317</v>
      </c>
      <c r="J77" s="79">
        <v>62.837943262411351</v>
      </c>
      <c r="K77">
        <v>0</v>
      </c>
      <c r="L77">
        <v>0</v>
      </c>
      <c r="M77">
        <v>0</v>
      </c>
      <c r="N77">
        <v>2027</v>
      </c>
    </row>
    <row r="78" spans="1:14" x14ac:dyDescent="0.35">
      <c r="A78" s="3" t="s">
        <v>16</v>
      </c>
      <c r="B78" t="s">
        <v>123</v>
      </c>
      <c r="C78" t="s">
        <v>122</v>
      </c>
      <c r="D78" t="s">
        <v>1</v>
      </c>
      <c r="E78" t="s">
        <v>360</v>
      </c>
      <c r="F78" s="20">
        <v>4821</v>
      </c>
      <c r="G78" s="96">
        <v>689</v>
      </c>
      <c r="H78" s="35">
        <v>0.14291640738436009</v>
      </c>
      <c r="I78" s="22">
        <v>508</v>
      </c>
      <c r="J78" s="79">
        <v>72.601534951254934</v>
      </c>
      <c r="K78">
        <v>0</v>
      </c>
      <c r="L78">
        <v>0</v>
      </c>
      <c r="M78">
        <v>0</v>
      </c>
      <c r="N78">
        <v>2027</v>
      </c>
    </row>
    <row r="79" spans="1:14" x14ac:dyDescent="0.35">
      <c r="A79" s="3" t="s">
        <v>16</v>
      </c>
      <c r="B79" t="s">
        <v>123</v>
      </c>
      <c r="C79" t="s">
        <v>122</v>
      </c>
      <c r="D79" t="s">
        <v>1</v>
      </c>
      <c r="E79" t="s">
        <v>357</v>
      </c>
      <c r="F79" s="20">
        <v>4821</v>
      </c>
      <c r="G79" s="96">
        <v>4130</v>
      </c>
      <c r="H79" s="35">
        <v>0.85666874092511924</v>
      </c>
      <c r="I79" s="22">
        <v>508</v>
      </c>
      <c r="J79" s="79">
        <v>435.18772038996059</v>
      </c>
      <c r="K79">
        <v>0</v>
      </c>
      <c r="L79">
        <v>0</v>
      </c>
      <c r="M79">
        <v>0</v>
      </c>
      <c r="N79">
        <v>2027</v>
      </c>
    </row>
    <row r="80" spans="1:14" x14ac:dyDescent="0.35">
      <c r="A80" s="3" t="s">
        <v>16</v>
      </c>
      <c r="B80" t="s">
        <v>123</v>
      </c>
      <c r="C80" t="s">
        <v>122</v>
      </c>
      <c r="D80" t="s">
        <v>1</v>
      </c>
      <c r="E80" t="s">
        <v>361</v>
      </c>
      <c r="F80" s="20">
        <v>4821</v>
      </c>
      <c r="G80" s="96">
        <v>2</v>
      </c>
      <c r="H80" s="35">
        <v>4.1485169052063887E-4</v>
      </c>
      <c r="I80" s="22">
        <v>508</v>
      </c>
      <c r="J80" s="79">
        <v>0.21074465878448453</v>
      </c>
      <c r="K80">
        <v>0</v>
      </c>
      <c r="L80">
        <v>0</v>
      </c>
      <c r="M80">
        <v>0</v>
      </c>
      <c r="N80">
        <v>2027</v>
      </c>
    </row>
    <row r="81" spans="1:14" x14ac:dyDescent="0.35">
      <c r="A81" s="3" t="s">
        <v>16</v>
      </c>
      <c r="B81" t="s">
        <v>125</v>
      </c>
      <c r="C81" t="s">
        <v>124</v>
      </c>
      <c r="D81" t="s">
        <v>1</v>
      </c>
      <c r="E81" t="s">
        <v>321</v>
      </c>
      <c r="F81" s="20">
        <v>1115</v>
      </c>
      <c r="G81" s="96">
        <v>68</v>
      </c>
      <c r="H81" s="35">
        <v>6.0986547085201792E-2</v>
      </c>
      <c r="I81" s="22">
        <v>126</v>
      </c>
      <c r="J81" s="79">
        <v>7.6843049327354258</v>
      </c>
      <c r="K81">
        <v>0</v>
      </c>
      <c r="L81">
        <v>0</v>
      </c>
      <c r="M81">
        <v>0</v>
      </c>
      <c r="N81">
        <v>2027</v>
      </c>
    </row>
    <row r="82" spans="1:14" x14ac:dyDescent="0.35">
      <c r="A82" s="3" t="s">
        <v>16</v>
      </c>
      <c r="B82" t="s">
        <v>125</v>
      </c>
      <c r="C82" t="s">
        <v>124</v>
      </c>
      <c r="D82" t="s">
        <v>1</v>
      </c>
      <c r="E82" t="s">
        <v>330</v>
      </c>
      <c r="F82" s="20">
        <v>1115</v>
      </c>
      <c r="G82" s="96">
        <v>3</v>
      </c>
      <c r="H82" s="35">
        <v>2.6905829596412557E-3</v>
      </c>
      <c r="I82" s="22">
        <v>126</v>
      </c>
      <c r="J82" s="79">
        <v>0.33901345291479823</v>
      </c>
      <c r="K82">
        <v>0</v>
      </c>
      <c r="L82">
        <v>0</v>
      </c>
      <c r="M82">
        <v>0</v>
      </c>
      <c r="N82">
        <v>2027</v>
      </c>
    </row>
    <row r="83" spans="1:14" x14ac:dyDescent="0.35">
      <c r="A83" s="3" t="s">
        <v>16</v>
      </c>
      <c r="B83" t="s">
        <v>125</v>
      </c>
      <c r="C83" t="s">
        <v>124</v>
      </c>
      <c r="D83" t="s">
        <v>1</v>
      </c>
      <c r="E83" t="s">
        <v>331</v>
      </c>
      <c r="F83" s="20">
        <v>1115</v>
      </c>
      <c r="G83" s="96">
        <v>875</v>
      </c>
      <c r="H83" s="35">
        <v>0.7847533632286996</v>
      </c>
      <c r="I83" s="22">
        <v>126</v>
      </c>
      <c r="J83" s="79">
        <v>98.878923766816143</v>
      </c>
      <c r="K83">
        <v>0</v>
      </c>
      <c r="L83">
        <v>0</v>
      </c>
      <c r="M83">
        <v>0</v>
      </c>
      <c r="N83">
        <v>2027</v>
      </c>
    </row>
    <row r="84" spans="1:14" x14ac:dyDescent="0.35">
      <c r="A84" s="3" t="s">
        <v>16</v>
      </c>
      <c r="B84" t="s">
        <v>125</v>
      </c>
      <c r="C84" t="s">
        <v>124</v>
      </c>
      <c r="D84" t="s">
        <v>1</v>
      </c>
      <c r="E84" t="s">
        <v>336</v>
      </c>
      <c r="F84" s="20">
        <v>1115</v>
      </c>
      <c r="G84" s="96">
        <v>169</v>
      </c>
      <c r="H84" s="35">
        <v>0.15156950672645739</v>
      </c>
      <c r="I84" s="22">
        <v>126</v>
      </c>
      <c r="J84" s="79">
        <v>19.097757847533632</v>
      </c>
      <c r="K84">
        <v>0</v>
      </c>
      <c r="L84">
        <v>0</v>
      </c>
      <c r="M84">
        <v>0</v>
      </c>
      <c r="N84">
        <v>2027</v>
      </c>
    </row>
    <row r="85" spans="1:14" x14ac:dyDescent="0.35">
      <c r="A85" s="3" t="s">
        <v>16</v>
      </c>
      <c r="B85" t="s">
        <v>117</v>
      </c>
      <c r="C85" t="s">
        <v>116</v>
      </c>
      <c r="D85" t="s">
        <v>1</v>
      </c>
      <c r="E85" t="s">
        <v>354</v>
      </c>
      <c r="F85" s="20">
        <v>2869</v>
      </c>
      <c r="G85" s="96">
        <v>30</v>
      </c>
      <c r="H85" s="35">
        <v>1.0456605088881143E-2</v>
      </c>
      <c r="I85" s="22">
        <v>277</v>
      </c>
      <c r="J85" s="79">
        <v>2.8964796096200764</v>
      </c>
      <c r="K85">
        <v>0</v>
      </c>
      <c r="L85">
        <v>0</v>
      </c>
      <c r="M85">
        <v>0</v>
      </c>
      <c r="N85">
        <v>2027</v>
      </c>
    </row>
    <row r="86" spans="1:14" x14ac:dyDescent="0.35">
      <c r="A86" s="3" t="s">
        <v>16</v>
      </c>
      <c r="B86" t="s">
        <v>117</v>
      </c>
      <c r="C86" t="s">
        <v>116</v>
      </c>
      <c r="D86" t="s">
        <v>1</v>
      </c>
      <c r="E86" t="s">
        <v>355</v>
      </c>
      <c r="F86" s="20">
        <v>2869</v>
      </c>
      <c r="G86" s="96">
        <v>2609</v>
      </c>
      <c r="H86" s="35">
        <v>0.9093760892296967</v>
      </c>
      <c r="I86" s="22">
        <v>277</v>
      </c>
      <c r="J86" s="79">
        <v>251.89717671662598</v>
      </c>
      <c r="K86">
        <v>0</v>
      </c>
      <c r="L86">
        <v>0</v>
      </c>
      <c r="M86">
        <v>0</v>
      </c>
      <c r="N86">
        <v>2027</v>
      </c>
    </row>
    <row r="87" spans="1:14" x14ac:dyDescent="0.35">
      <c r="A87" s="3" t="s">
        <v>16</v>
      </c>
      <c r="B87" t="s">
        <v>117</v>
      </c>
      <c r="C87" t="s">
        <v>116</v>
      </c>
      <c r="D87" t="s">
        <v>1</v>
      </c>
      <c r="E87" t="s">
        <v>345</v>
      </c>
      <c r="F87" s="20">
        <v>2869</v>
      </c>
      <c r="G87" s="96">
        <v>230</v>
      </c>
      <c r="H87" s="35">
        <v>8.0167305681422094E-2</v>
      </c>
      <c r="I87" s="22">
        <v>277</v>
      </c>
      <c r="J87" s="79">
        <v>22.206343673753921</v>
      </c>
      <c r="K87">
        <v>0</v>
      </c>
      <c r="L87">
        <v>0</v>
      </c>
      <c r="M87">
        <v>0</v>
      </c>
      <c r="N87">
        <v>2027</v>
      </c>
    </row>
    <row r="88" spans="1:14" x14ac:dyDescent="0.35">
      <c r="A88" s="3" t="s">
        <v>16</v>
      </c>
      <c r="B88" t="s">
        <v>129</v>
      </c>
      <c r="C88" t="s">
        <v>128</v>
      </c>
      <c r="D88" t="s">
        <v>1</v>
      </c>
      <c r="E88" t="s">
        <v>324</v>
      </c>
      <c r="F88" s="20">
        <v>2382</v>
      </c>
      <c r="G88" s="96">
        <v>166</v>
      </c>
      <c r="H88" s="35">
        <v>6.9689336691855577E-2</v>
      </c>
      <c r="I88" s="22">
        <v>279</v>
      </c>
      <c r="J88" s="79">
        <v>19.443324937027707</v>
      </c>
      <c r="K88">
        <v>0</v>
      </c>
      <c r="L88">
        <v>0</v>
      </c>
      <c r="M88">
        <v>0</v>
      </c>
      <c r="N88">
        <v>2027</v>
      </c>
    </row>
    <row r="89" spans="1:14" x14ac:dyDescent="0.35">
      <c r="A89" s="3" t="s">
        <v>16</v>
      </c>
      <c r="B89" t="s">
        <v>129</v>
      </c>
      <c r="C89" t="s">
        <v>128</v>
      </c>
      <c r="D89" t="s">
        <v>1</v>
      </c>
      <c r="E89" t="s">
        <v>364</v>
      </c>
      <c r="F89" s="20">
        <v>2382</v>
      </c>
      <c r="G89" s="96">
        <v>544</v>
      </c>
      <c r="H89" s="35">
        <v>0.22837951301427373</v>
      </c>
      <c r="I89" s="22">
        <v>279</v>
      </c>
      <c r="J89" s="79">
        <v>63.71788413098237</v>
      </c>
      <c r="K89">
        <v>0</v>
      </c>
      <c r="L89">
        <v>0</v>
      </c>
      <c r="M89">
        <v>0</v>
      </c>
      <c r="N89">
        <v>2027</v>
      </c>
    </row>
    <row r="90" spans="1:14" x14ac:dyDescent="0.35">
      <c r="A90" s="3" t="s">
        <v>16</v>
      </c>
      <c r="B90" t="s">
        <v>129</v>
      </c>
      <c r="C90" t="s">
        <v>128</v>
      </c>
      <c r="D90" t="s">
        <v>1</v>
      </c>
      <c r="E90" t="s">
        <v>365</v>
      </c>
      <c r="F90" s="20">
        <v>2382</v>
      </c>
      <c r="G90" s="96">
        <v>1672</v>
      </c>
      <c r="H90" s="35">
        <v>0.70193115029387065</v>
      </c>
      <c r="I90" s="22">
        <v>279</v>
      </c>
      <c r="J90" s="79">
        <v>195.83879093198991</v>
      </c>
      <c r="K90">
        <v>0</v>
      </c>
      <c r="L90">
        <v>0</v>
      </c>
      <c r="M90">
        <v>0</v>
      </c>
      <c r="N90">
        <v>2027</v>
      </c>
    </row>
    <row r="91" spans="1:14" x14ac:dyDescent="0.35">
      <c r="A91" s="3" t="s">
        <v>16</v>
      </c>
      <c r="B91" t="s">
        <v>127</v>
      </c>
      <c r="C91" t="s">
        <v>126</v>
      </c>
      <c r="D91" t="s">
        <v>1</v>
      </c>
      <c r="E91" t="s">
        <v>362</v>
      </c>
      <c r="F91" s="20">
        <v>758</v>
      </c>
      <c r="G91" s="96">
        <v>623</v>
      </c>
      <c r="H91" s="35">
        <v>0.82189973614775724</v>
      </c>
      <c r="I91" s="22">
        <v>91</v>
      </c>
      <c r="J91" s="79">
        <v>74.792875989445903</v>
      </c>
      <c r="K91">
        <v>0</v>
      </c>
      <c r="L91">
        <v>0</v>
      </c>
      <c r="M91">
        <v>0</v>
      </c>
      <c r="N91">
        <v>2027</v>
      </c>
    </row>
    <row r="92" spans="1:14" x14ac:dyDescent="0.35">
      <c r="A92" s="3" t="s">
        <v>16</v>
      </c>
      <c r="B92" t="s">
        <v>127</v>
      </c>
      <c r="C92" t="s">
        <v>126</v>
      </c>
      <c r="D92" t="s">
        <v>1</v>
      </c>
      <c r="E92" t="s">
        <v>363</v>
      </c>
      <c r="F92" s="20">
        <v>758</v>
      </c>
      <c r="G92" s="96">
        <v>135</v>
      </c>
      <c r="H92" s="35">
        <v>0.17810026385224276</v>
      </c>
      <c r="I92" s="22">
        <v>91</v>
      </c>
      <c r="J92" s="79">
        <v>16.207124010554089</v>
      </c>
      <c r="K92">
        <v>0</v>
      </c>
      <c r="L92">
        <v>0</v>
      </c>
      <c r="M92">
        <v>0</v>
      </c>
      <c r="N92">
        <v>2027</v>
      </c>
    </row>
    <row r="93" spans="1:14" x14ac:dyDescent="0.35">
      <c r="A93" s="3" t="s">
        <v>16</v>
      </c>
      <c r="B93" t="s">
        <v>133</v>
      </c>
      <c r="C93" t="s">
        <v>132</v>
      </c>
      <c r="D93" t="s">
        <v>1</v>
      </c>
      <c r="E93" t="s">
        <v>372</v>
      </c>
      <c r="F93" s="20">
        <v>2642</v>
      </c>
      <c r="G93" s="96">
        <v>2404</v>
      </c>
      <c r="H93" s="35">
        <v>0.90991672975018922</v>
      </c>
      <c r="I93" s="22">
        <v>202.81372261194636</v>
      </c>
      <c r="J93" s="79">
        <v>184.54359922752423</v>
      </c>
      <c r="K93">
        <v>0</v>
      </c>
      <c r="L93">
        <v>0</v>
      </c>
      <c r="M93">
        <v>0</v>
      </c>
      <c r="N93">
        <v>2027</v>
      </c>
    </row>
    <row r="94" spans="1:14" x14ac:dyDescent="0.35">
      <c r="A94" s="3" t="s">
        <v>16</v>
      </c>
      <c r="B94" t="s">
        <v>133</v>
      </c>
      <c r="C94" t="s">
        <v>132</v>
      </c>
      <c r="D94" t="s">
        <v>1</v>
      </c>
      <c r="E94" t="s">
        <v>371</v>
      </c>
      <c r="F94" s="20">
        <v>2642</v>
      </c>
      <c r="G94" s="96">
        <v>238</v>
      </c>
      <c r="H94" s="35">
        <v>9.0083270249810748E-2</v>
      </c>
      <c r="I94" s="22">
        <v>202.81372261194636</v>
      </c>
      <c r="J94" s="79">
        <v>18.270123384422117</v>
      </c>
      <c r="K94">
        <v>0</v>
      </c>
      <c r="L94">
        <v>0</v>
      </c>
      <c r="M94">
        <v>0</v>
      </c>
      <c r="N94">
        <v>2027</v>
      </c>
    </row>
    <row r="95" spans="1:14" x14ac:dyDescent="0.35">
      <c r="A95" s="3" t="s">
        <v>16</v>
      </c>
      <c r="B95" t="s">
        <v>135</v>
      </c>
      <c r="C95" t="s">
        <v>134</v>
      </c>
      <c r="D95" t="s">
        <v>1</v>
      </c>
      <c r="E95" t="s">
        <v>325</v>
      </c>
      <c r="F95" s="20">
        <v>2127</v>
      </c>
      <c r="G95" s="96">
        <v>250</v>
      </c>
      <c r="H95" s="35">
        <v>0.11753643629525153</v>
      </c>
      <c r="I95" s="22">
        <v>165.83107039917033</v>
      </c>
      <c r="J95" s="79">
        <v>19.491193041745454</v>
      </c>
      <c r="K95">
        <v>0</v>
      </c>
      <c r="L95">
        <v>0</v>
      </c>
      <c r="M95">
        <v>0</v>
      </c>
      <c r="N95">
        <v>2027</v>
      </c>
    </row>
    <row r="96" spans="1:14" x14ac:dyDescent="0.35">
      <c r="A96" s="3" t="s">
        <v>16</v>
      </c>
      <c r="B96" t="s">
        <v>135</v>
      </c>
      <c r="C96" t="s">
        <v>134</v>
      </c>
      <c r="D96" t="s">
        <v>1</v>
      </c>
      <c r="E96" t="s">
        <v>326</v>
      </c>
      <c r="F96" s="20">
        <v>2127</v>
      </c>
      <c r="G96" s="96">
        <v>1877</v>
      </c>
      <c r="H96" s="35">
        <v>0.88246356370474843</v>
      </c>
      <c r="I96" s="22">
        <v>165.83107039917033</v>
      </c>
      <c r="J96" s="79">
        <v>146.33987735742488</v>
      </c>
      <c r="K96">
        <v>0</v>
      </c>
      <c r="L96">
        <v>0</v>
      </c>
      <c r="M96">
        <v>0</v>
      </c>
      <c r="N96">
        <v>2027</v>
      </c>
    </row>
    <row r="97" spans="1:14" x14ac:dyDescent="0.35">
      <c r="A97" s="3" t="s">
        <v>16</v>
      </c>
      <c r="B97" t="s">
        <v>137</v>
      </c>
      <c r="C97" t="s">
        <v>136</v>
      </c>
      <c r="D97" t="s">
        <v>1</v>
      </c>
      <c r="E97" t="s">
        <v>337</v>
      </c>
      <c r="F97" s="20">
        <v>3103</v>
      </c>
      <c r="G97" s="96">
        <v>1391</v>
      </c>
      <c r="H97" s="35">
        <v>0.44827586206896552</v>
      </c>
      <c r="I97" s="22">
        <v>263.82734794645177</v>
      </c>
      <c r="J97" s="79">
        <v>118.26743183806458</v>
      </c>
      <c r="K97">
        <v>0</v>
      </c>
      <c r="L97">
        <v>0</v>
      </c>
      <c r="M97">
        <v>0</v>
      </c>
      <c r="N97">
        <v>2027</v>
      </c>
    </row>
    <row r="98" spans="1:14" x14ac:dyDescent="0.35">
      <c r="A98" s="3" t="s">
        <v>16</v>
      </c>
      <c r="B98" t="s">
        <v>137</v>
      </c>
      <c r="C98" t="s">
        <v>136</v>
      </c>
      <c r="D98" t="s">
        <v>1</v>
      </c>
      <c r="E98" t="s">
        <v>326</v>
      </c>
      <c r="F98" s="20">
        <v>3103</v>
      </c>
      <c r="G98" s="96">
        <v>544</v>
      </c>
      <c r="H98" s="35">
        <v>0.17531421205285208</v>
      </c>
      <c r="I98" s="22">
        <v>263.82734794645177</v>
      </c>
      <c r="J98" s="79">
        <v>46.252683623225835</v>
      </c>
      <c r="K98">
        <v>0</v>
      </c>
      <c r="L98">
        <v>0</v>
      </c>
      <c r="M98">
        <v>0</v>
      </c>
      <c r="N98">
        <v>2027</v>
      </c>
    </row>
    <row r="99" spans="1:14" x14ac:dyDescent="0.35">
      <c r="A99" s="3" t="s">
        <v>16</v>
      </c>
      <c r="B99" t="s">
        <v>137</v>
      </c>
      <c r="C99" t="s">
        <v>136</v>
      </c>
      <c r="D99" t="s">
        <v>1</v>
      </c>
      <c r="E99" t="s">
        <v>338</v>
      </c>
      <c r="F99" s="20">
        <v>3103</v>
      </c>
      <c r="G99" s="96">
        <v>1168</v>
      </c>
      <c r="H99" s="35">
        <v>0.37640992587818239</v>
      </c>
      <c r="I99" s="22">
        <v>263.82734794645177</v>
      </c>
      <c r="J99" s="79">
        <v>99.30723248516135</v>
      </c>
      <c r="K99">
        <v>0</v>
      </c>
      <c r="L99">
        <v>0</v>
      </c>
      <c r="M99">
        <v>0</v>
      </c>
      <c r="N99">
        <v>2027</v>
      </c>
    </row>
    <row r="100" spans="1:14" x14ac:dyDescent="0.35">
      <c r="A100" s="94" t="s">
        <v>16</v>
      </c>
      <c r="B100" t="s">
        <v>141</v>
      </c>
      <c r="C100" t="s">
        <v>140</v>
      </c>
      <c r="D100" t="s">
        <v>1</v>
      </c>
      <c r="E100" t="s">
        <v>357</v>
      </c>
      <c r="F100" s="20">
        <v>4</v>
      </c>
      <c r="G100" s="96">
        <v>4</v>
      </c>
      <c r="H100" s="35">
        <v>1</v>
      </c>
      <c r="I100" s="22">
        <v>3</v>
      </c>
      <c r="J100" s="79">
        <v>3</v>
      </c>
      <c r="K100">
        <v>0</v>
      </c>
      <c r="L100">
        <v>0</v>
      </c>
      <c r="M100">
        <v>0</v>
      </c>
      <c r="N100">
        <v>2027</v>
      </c>
    </row>
    <row r="101" spans="1:14" x14ac:dyDescent="0.35">
      <c r="A101" s="94" t="s">
        <v>16</v>
      </c>
      <c r="B101" s="11" t="s">
        <v>139</v>
      </c>
      <c r="C101" s="11" t="s">
        <v>138</v>
      </c>
      <c r="D101" t="s">
        <v>1</v>
      </c>
      <c r="E101" t="s">
        <v>349</v>
      </c>
      <c r="F101" s="20">
        <v>270</v>
      </c>
      <c r="G101" s="96">
        <v>163</v>
      </c>
      <c r="H101" s="35">
        <v>0.60370370370370374</v>
      </c>
      <c r="I101" s="22">
        <v>110</v>
      </c>
      <c r="J101" s="36">
        <v>66</v>
      </c>
      <c r="K101" s="36">
        <v>0</v>
      </c>
      <c r="L101" s="36">
        <v>0</v>
      </c>
      <c r="M101" s="36">
        <v>0</v>
      </c>
      <c r="N101">
        <v>2027</v>
      </c>
    </row>
    <row r="102" spans="1:14" x14ac:dyDescent="0.35">
      <c r="A102" s="94" t="s">
        <v>16</v>
      </c>
      <c r="B102" s="11" t="s">
        <v>139</v>
      </c>
      <c r="C102" s="11" t="s">
        <v>138</v>
      </c>
      <c r="D102" t="s">
        <v>1</v>
      </c>
      <c r="E102" t="s">
        <v>350</v>
      </c>
      <c r="F102" s="20">
        <v>270</v>
      </c>
      <c r="G102" s="96">
        <v>107</v>
      </c>
      <c r="H102" s="35">
        <v>0.39629629629629631</v>
      </c>
      <c r="I102" s="22">
        <v>110</v>
      </c>
      <c r="J102" s="36">
        <v>44</v>
      </c>
      <c r="K102" s="36">
        <v>0</v>
      </c>
      <c r="L102" s="36">
        <v>0</v>
      </c>
      <c r="M102" s="36">
        <v>0</v>
      </c>
      <c r="N102">
        <v>2027</v>
      </c>
    </row>
    <row r="103" spans="1:14" x14ac:dyDescent="0.35">
      <c r="A103" t="s">
        <v>17</v>
      </c>
      <c r="B103" t="s">
        <v>101</v>
      </c>
      <c r="C103" t="s">
        <v>100</v>
      </c>
      <c r="D103" t="s">
        <v>1</v>
      </c>
      <c r="E103" t="s">
        <v>344</v>
      </c>
      <c r="F103" s="20">
        <v>594</v>
      </c>
      <c r="G103" s="96">
        <v>594</v>
      </c>
      <c r="H103" s="35">
        <v>1</v>
      </c>
      <c r="I103" s="22">
        <v>97</v>
      </c>
      <c r="J103" s="79">
        <v>97</v>
      </c>
      <c r="K103">
        <v>0</v>
      </c>
      <c r="L103">
        <v>0</v>
      </c>
      <c r="M103">
        <v>0</v>
      </c>
      <c r="N103">
        <v>2027</v>
      </c>
    </row>
    <row r="104" spans="1:14" x14ac:dyDescent="0.35">
      <c r="A104" t="s">
        <v>17</v>
      </c>
      <c r="B104" t="s">
        <v>103</v>
      </c>
      <c r="C104" t="s">
        <v>102</v>
      </c>
      <c r="D104" t="s">
        <v>1</v>
      </c>
      <c r="E104" t="s">
        <v>341</v>
      </c>
      <c r="F104" s="20">
        <v>266</v>
      </c>
      <c r="G104" s="96">
        <v>266</v>
      </c>
      <c r="H104" s="35">
        <v>1</v>
      </c>
      <c r="I104" s="22">
        <v>65</v>
      </c>
      <c r="J104" s="79">
        <v>65</v>
      </c>
      <c r="K104">
        <v>0</v>
      </c>
      <c r="L104">
        <v>0</v>
      </c>
      <c r="M104">
        <v>0</v>
      </c>
      <c r="N104">
        <v>2027</v>
      </c>
    </row>
    <row r="105" spans="1:14" x14ac:dyDescent="0.35">
      <c r="A105" t="s">
        <v>18</v>
      </c>
      <c r="B105" t="s">
        <v>143</v>
      </c>
      <c r="C105" t="s">
        <v>142</v>
      </c>
      <c r="D105" t="s">
        <v>1</v>
      </c>
      <c r="E105" t="s">
        <v>339</v>
      </c>
      <c r="F105" s="20">
        <v>1026</v>
      </c>
      <c r="G105" s="96">
        <v>1026</v>
      </c>
      <c r="H105" s="35">
        <v>1</v>
      </c>
      <c r="I105" s="22">
        <v>215</v>
      </c>
      <c r="J105" s="79">
        <v>215</v>
      </c>
      <c r="K105">
        <v>0</v>
      </c>
      <c r="L105">
        <v>0</v>
      </c>
      <c r="M105">
        <v>0</v>
      </c>
      <c r="N105">
        <v>2026</v>
      </c>
    </row>
    <row r="106" spans="1:14" x14ac:dyDescent="0.35">
      <c r="A106" s="93" t="s">
        <v>18</v>
      </c>
      <c r="B106" t="s">
        <v>145</v>
      </c>
      <c r="C106" t="s">
        <v>144</v>
      </c>
      <c r="D106" t="s">
        <v>1</v>
      </c>
      <c r="E106" t="s">
        <v>346</v>
      </c>
      <c r="F106" s="20">
        <v>1538</v>
      </c>
      <c r="G106" s="96">
        <v>1538</v>
      </c>
      <c r="H106" s="35">
        <v>1</v>
      </c>
      <c r="I106" s="22">
        <v>405</v>
      </c>
      <c r="J106" s="79">
        <v>405</v>
      </c>
      <c r="K106">
        <v>0</v>
      </c>
      <c r="L106">
        <v>0</v>
      </c>
      <c r="M106">
        <v>0</v>
      </c>
      <c r="N106">
        <v>2028</v>
      </c>
    </row>
    <row r="107" spans="1:14" x14ac:dyDescent="0.35">
      <c r="A107" s="93" t="s">
        <v>18</v>
      </c>
      <c r="B107" t="s">
        <v>147</v>
      </c>
      <c r="C107" t="s">
        <v>146</v>
      </c>
      <c r="D107" t="s">
        <v>1</v>
      </c>
      <c r="E107" t="s">
        <v>353</v>
      </c>
      <c r="F107" s="20">
        <v>1318</v>
      </c>
      <c r="G107" s="96">
        <v>1318</v>
      </c>
      <c r="H107" s="35">
        <v>1</v>
      </c>
      <c r="I107" s="22">
        <v>431</v>
      </c>
      <c r="J107" s="79">
        <v>431</v>
      </c>
      <c r="K107">
        <v>0</v>
      </c>
      <c r="L107">
        <v>0</v>
      </c>
      <c r="M107">
        <v>0</v>
      </c>
      <c r="N107">
        <v>2028</v>
      </c>
    </row>
    <row r="108" spans="1:14" x14ac:dyDescent="0.35">
      <c r="A108" s="93" t="s">
        <v>18</v>
      </c>
      <c r="B108" t="s">
        <v>149</v>
      </c>
      <c r="C108" t="s">
        <v>148</v>
      </c>
      <c r="D108" t="s">
        <v>1</v>
      </c>
      <c r="E108" t="s">
        <v>373</v>
      </c>
      <c r="F108" s="20">
        <v>2974</v>
      </c>
      <c r="G108" s="96">
        <v>51</v>
      </c>
      <c r="H108" s="35">
        <v>1.714862138533961E-2</v>
      </c>
      <c r="I108" s="22">
        <v>603</v>
      </c>
      <c r="J108" s="79">
        <v>10.340618695359785</v>
      </c>
      <c r="K108">
        <v>0</v>
      </c>
      <c r="L108">
        <v>0</v>
      </c>
      <c r="M108">
        <v>0</v>
      </c>
      <c r="N108">
        <v>2027</v>
      </c>
    </row>
    <row r="109" spans="1:14" x14ac:dyDescent="0.35">
      <c r="A109" s="93" t="s">
        <v>18</v>
      </c>
      <c r="B109" t="s">
        <v>149</v>
      </c>
      <c r="C109" t="s">
        <v>148</v>
      </c>
      <c r="D109" t="s">
        <v>1</v>
      </c>
      <c r="E109" t="s">
        <v>347</v>
      </c>
      <c r="F109" s="20">
        <v>2974</v>
      </c>
      <c r="G109" s="96">
        <v>2923</v>
      </c>
      <c r="H109" s="35">
        <v>0.98285137861466043</v>
      </c>
      <c r="I109" s="22">
        <v>603</v>
      </c>
      <c r="J109" s="79">
        <v>592.65938130464019</v>
      </c>
      <c r="K109">
        <v>0</v>
      </c>
      <c r="L109">
        <v>0</v>
      </c>
      <c r="M109">
        <v>0</v>
      </c>
      <c r="N109">
        <v>2027</v>
      </c>
    </row>
    <row r="110" spans="1:14" x14ac:dyDescent="0.35">
      <c r="A110" t="s">
        <v>18</v>
      </c>
      <c r="B110" t="s">
        <v>153</v>
      </c>
      <c r="C110" t="s">
        <v>152</v>
      </c>
      <c r="D110" t="s">
        <v>1</v>
      </c>
      <c r="E110" t="s">
        <v>373</v>
      </c>
      <c r="F110" s="20">
        <v>508</v>
      </c>
      <c r="G110" s="96">
        <v>508</v>
      </c>
      <c r="H110" s="35">
        <v>1</v>
      </c>
      <c r="I110" s="22">
        <v>150</v>
      </c>
      <c r="J110" s="79">
        <v>150</v>
      </c>
      <c r="K110">
        <v>0</v>
      </c>
      <c r="L110">
        <v>0</v>
      </c>
      <c r="M110">
        <v>0</v>
      </c>
      <c r="N110">
        <v>2027</v>
      </c>
    </row>
    <row r="111" spans="1:14" x14ac:dyDescent="0.35">
      <c r="A111" s="87" t="s">
        <v>18</v>
      </c>
      <c r="B111" s="11" t="s">
        <v>151</v>
      </c>
      <c r="C111" s="11" t="s">
        <v>150</v>
      </c>
      <c r="D111" t="s">
        <v>1</v>
      </c>
      <c r="E111" t="s">
        <v>349</v>
      </c>
      <c r="F111" s="9">
        <v>550</v>
      </c>
      <c r="G111" s="96">
        <v>547</v>
      </c>
      <c r="H111" s="35">
        <v>0.99454545454545451</v>
      </c>
      <c r="I111" s="22">
        <v>200</v>
      </c>
      <c r="J111" s="36">
        <v>198</v>
      </c>
      <c r="K111" s="36">
        <v>0</v>
      </c>
      <c r="L111" s="36">
        <v>0</v>
      </c>
      <c r="M111" s="36">
        <v>0</v>
      </c>
      <c r="N111">
        <v>2028</v>
      </c>
    </row>
    <row r="112" spans="1:14" x14ac:dyDescent="0.35">
      <c r="A112" s="87" t="s">
        <v>18</v>
      </c>
      <c r="B112" s="11" t="s">
        <v>151</v>
      </c>
      <c r="C112" s="11" t="s">
        <v>150</v>
      </c>
      <c r="D112" t="s">
        <v>1</v>
      </c>
      <c r="E112" t="s">
        <v>350</v>
      </c>
      <c r="F112" s="9">
        <v>550</v>
      </c>
      <c r="G112" s="96">
        <v>3</v>
      </c>
      <c r="H112" s="35">
        <v>5.454545454545455E-3</v>
      </c>
      <c r="I112" s="22">
        <v>200</v>
      </c>
      <c r="J112" s="36">
        <v>2</v>
      </c>
      <c r="K112" s="36">
        <v>0</v>
      </c>
      <c r="L112" s="36">
        <v>0</v>
      </c>
      <c r="M112" s="36">
        <v>0</v>
      </c>
      <c r="N112">
        <v>2028</v>
      </c>
    </row>
    <row r="113" spans="1:14" x14ac:dyDescent="0.35">
      <c r="A113" s="87" t="s">
        <v>19</v>
      </c>
      <c r="B113" t="s">
        <v>155</v>
      </c>
      <c r="C113" t="s">
        <v>154</v>
      </c>
      <c r="D113" t="s">
        <v>1</v>
      </c>
      <c r="E113" t="s">
        <v>346</v>
      </c>
      <c r="F113" s="20">
        <v>2101</v>
      </c>
      <c r="G113" s="96">
        <v>81</v>
      </c>
      <c r="H113" s="35">
        <v>3.8553069966682535E-2</v>
      </c>
      <c r="I113" s="22">
        <v>757</v>
      </c>
      <c r="J113" s="79">
        <v>29.905283198476916</v>
      </c>
      <c r="K113">
        <v>0</v>
      </c>
      <c r="L113">
        <v>0</v>
      </c>
      <c r="M113">
        <v>0</v>
      </c>
      <c r="N113">
        <v>2027</v>
      </c>
    </row>
    <row r="114" spans="1:14" x14ac:dyDescent="0.35">
      <c r="A114" s="87" t="s">
        <v>19</v>
      </c>
      <c r="B114" t="s">
        <v>155</v>
      </c>
      <c r="C114" t="s">
        <v>154</v>
      </c>
      <c r="D114" t="s">
        <v>1</v>
      </c>
      <c r="E114" t="s">
        <v>353</v>
      </c>
      <c r="F114" s="20">
        <v>2101</v>
      </c>
      <c r="G114" s="96">
        <v>1982</v>
      </c>
      <c r="H114" s="35">
        <v>0.94336030461684917</v>
      </c>
      <c r="I114" s="22">
        <v>757</v>
      </c>
      <c r="J114" s="79">
        <v>713.40314136125653</v>
      </c>
      <c r="K114">
        <v>0</v>
      </c>
      <c r="L114">
        <v>0</v>
      </c>
      <c r="M114">
        <v>0</v>
      </c>
      <c r="N114">
        <v>2027</v>
      </c>
    </row>
    <row r="115" spans="1:14" x14ac:dyDescent="0.35">
      <c r="A115" s="87" t="s">
        <v>19</v>
      </c>
      <c r="B115" t="s">
        <v>155</v>
      </c>
      <c r="C115" t="s">
        <v>154</v>
      </c>
      <c r="D115" t="s">
        <v>1</v>
      </c>
      <c r="E115" t="s">
        <v>347</v>
      </c>
      <c r="F115" s="20">
        <v>2101</v>
      </c>
      <c r="G115" s="96">
        <v>38</v>
      </c>
      <c r="H115" s="35">
        <v>1.8086625416468348E-2</v>
      </c>
      <c r="I115" s="22">
        <v>757</v>
      </c>
      <c r="J115" s="79">
        <v>13.69157544026654</v>
      </c>
      <c r="K115">
        <v>0</v>
      </c>
      <c r="L115">
        <v>0</v>
      </c>
      <c r="M115">
        <v>0</v>
      </c>
      <c r="N115">
        <v>2027</v>
      </c>
    </row>
    <row r="116" spans="1:14" x14ac:dyDescent="0.35">
      <c r="A116" s="93" t="s">
        <v>20</v>
      </c>
      <c r="B116" t="s">
        <v>157</v>
      </c>
      <c r="C116" t="s">
        <v>156</v>
      </c>
      <c r="D116" t="s">
        <v>1</v>
      </c>
      <c r="E116" t="s">
        <v>375</v>
      </c>
      <c r="F116" s="20">
        <v>704</v>
      </c>
      <c r="G116" s="96">
        <v>704</v>
      </c>
      <c r="H116" s="35">
        <v>1</v>
      </c>
      <c r="I116" s="22">
        <v>52</v>
      </c>
      <c r="J116" s="79">
        <v>52</v>
      </c>
      <c r="K116">
        <v>0</v>
      </c>
      <c r="L116">
        <v>0</v>
      </c>
      <c r="M116">
        <v>0</v>
      </c>
      <c r="N116">
        <v>2027</v>
      </c>
    </row>
    <row r="117" spans="1:14" x14ac:dyDescent="0.35">
      <c r="A117" s="93" t="s">
        <v>20</v>
      </c>
      <c r="B117" t="s">
        <v>159</v>
      </c>
      <c r="C117" t="s">
        <v>158</v>
      </c>
      <c r="D117" t="s">
        <v>1</v>
      </c>
      <c r="E117" t="s">
        <v>375</v>
      </c>
      <c r="F117" s="20">
        <v>1463</v>
      </c>
      <c r="G117" s="96">
        <v>1463</v>
      </c>
      <c r="H117" s="35">
        <v>1</v>
      </c>
      <c r="I117" s="22">
        <v>59</v>
      </c>
      <c r="J117" s="79">
        <v>59</v>
      </c>
      <c r="K117">
        <v>0</v>
      </c>
      <c r="L117">
        <v>0</v>
      </c>
      <c r="M117">
        <v>0</v>
      </c>
      <c r="N117">
        <v>2027</v>
      </c>
    </row>
    <row r="118" spans="1:14" x14ac:dyDescent="0.35">
      <c r="A118" s="93" t="s">
        <v>20</v>
      </c>
      <c r="B118" t="s">
        <v>163</v>
      </c>
      <c r="C118" t="s">
        <v>162</v>
      </c>
      <c r="D118" t="s">
        <v>1</v>
      </c>
      <c r="E118" t="s">
        <v>319</v>
      </c>
      <c r="F118" s="20">
        <v>1881</v>
      </c>
      <c r="G118" s="96">
        <v>1881</v>
      </c>
      <c r="H118" s="35">
        <v>1</v>
      </c>
      <c r="I118" s="22">
        <v>153</v>
      </c>
      <c r="J118" s="79">
        <v>153</v>
      </c>
      <c r="K118">
        <v>0</v>
      </c>
      <c r="L118">
        <v>0</v>
      </c>
      <c r="M118">
        <v>0</v>
      </c>
      <c r="N118">
        <v>2027</v>
      </c>
    </row>
    <row r="119" spans="1:14" x14ac:dyDescent="0.35">
      <c r="A119" s="93" t="s">
        <v>20</v>
      </c>
      <c r="B119" t="s">
        <v>165</v>
      </c>
      <c r="C119" t="s">
        <v>164</v>
      </c>
      <c r="D119" t="s">
        <v>1</v>
      </c>
      <c r="E119" t="s">
        <v>322</v>
      </c>
      <c r="F119" s="20">
        <v>10</v>
      </c>
      <c r="G119" s="96">
        <v>10</v>
      </c>
      <c r="H119" s="35">
        <v>0.37037037037037035</v>
      </c>
      <c r="I119" s="22">
        <v>1</v>
      </c>
      <c r="J119" s="79">
        <v>1</v>
      </c>
      <c r="K119">
        <v>0</v>
      </c>
      <c r="L119">
        <v>0</v>
      </c>
      <c r="M119">
        <v>0</v>
      </c>
      <c r="N119">
        <v>2027</v>
      </c>
    </row>
    <row r="120" spans="1:14" x14ac:dyDescent="0.35">
      <c r="A120" s="93" t="s">
        <v>20</v>
      </c>
      <c r="B120" t="s">
        <v>167</v>
      </c>
      <c r="C120" t="s">
        <v>166</v>
      </c>
      <c r="D120" t="s">
        <v>1</v>
      </c>
      <c r="E120" t="s">
        <v>324</v>
      </c>
      <c r="F120" s="20">
        <v>827</v>
      </c>
      <c r="G120" s="96">
        <v>827</v>
      </c>
      <c r="H120" s="35">
        <v>1</v>
      </c>
      <c r="I120" s="22">
        <v>97</v>
      </c>
      <c r="J120" s="79">
        <v>97</v>
      </c>
      <c r="K120">
        <v>0</v>
      </c>
      <c r="L120">
        <v>0</v>
      </c>
      <c r="M120">
        <v>0</v>
      </c>
      <c r="N120">
        <v>2027</v>
      </c>
    </row>
    <row r="121" spans="1:14" x14ac:dyDescent="0.35">
      <c r="A121" t="s">
        <v>20</v>
      </c>
      <c r="B121" t="s">
        <v>169</v>
      </c>
      <c r="C121" t="s">
        <v>168</v>
      </c>
      <c r="D121" t="s">
        <v>1</v>
      </c>
      <c r="E121" t="s">
        <v>324</v>
      </c>
      <c r="F121" s="20">
        <v>1000</v>
      </c>
      <c r="G121" s="96">
        <v>1000</v>
      </c>
      <c r="H121" s="35">
        <v>1</v>
      </c>
      <c r="I121" s="22">
        <v>102</v>
      </c>
      <c r="J121" s="79">
        <v>102</v>
      </c>
      <c r="K121">
        <v>0</v>
      </c>
      <c r="L121">
        <v>0</v>
      </c>
      <c r="M121">
        <v>0</v>
      </c>
      <c r="N121">
        <v>2027</v>
      </c>
    </row>
    <row r="122" spans="1:14" x14ac:dyDescent="0.35">
      <c r="A122" t="s">
        <v>20</v>
      </c>
      <c r="B122" t="s">
        <v>171</v>
      </c>
      <c r="C122" t="s">
        <v>170</v>
      </c>
      <c r="D122" t="s">
        <v>1</v>
      </c>
      <c r="E122" t="s">
        <v>376</v>
      </c>
      <c r="F122" s="20">
        <v>226</v>
      </c>
      <c r="G122" s="96">
        <v>226</v>
      </c>
      <c r="H122" s="35">
        <v>1</v>
      </c>
      <c r="I122" s="22">
        <v>34</v>
      </c>
      <c r="J122" s="79">
        <v>34</v>
      </c>
      <c r="K122">
        <v>0</v>
      </c>
      <c r="L122">
        <v>0</v>
      </c>
      <c r="M122">
        <v>0</v>
      </c>
      <c r="N122">
        <v>2027</v>
      </c>
    </row>
    <row r="123" spans="1:14" x14ac:dyDescent="0.35">
      <c r="A123" s="93" t="s">
        <v>20</v>
      </c>
      <c r="B123" t="s">
        <v>161</v>
      </c>
      <c r="C123" t="s">
        <v>160</v>
      </c>
      <c r="D123" t="s">
        <v>1</v>
      </c>
      <c r="E123" t="s">
        <v>315</v>
      </c>
      <c r="F123" s="20">
        <v>67</v>
      </c>
      <c r="G123" s="96">
        <v>67</v>
      </c>
      <c r="H123" s="35">
        <v>1</v>
      </c>
      <c r="I123" s="22">
        <v>11</v>
      </c>
      <c r="J123" s="79">
        <v>11</v>
      </c>
      <c r="K123">
        <v>0</v>
      </c>
      <c r="L123">
        <v>0</v>
      </c>
      <c r="M123">
        <v>0</v>
      </c>
      <c r="N123">
        <v>2027</v>
      </c>
    </row>
    <row r="124" spans="1:14" x14ac:dyDescent="0.35">
      <c r="A124" t="s">
        <v>21</v>
      </c>
      <c r="B124" t="s">
        <v>177</v>
      </c>
      <c r="C124" t="s">
        <v>176</v>
      </c>
      <c r="D124" t="s">
        <v>1</v>
      </c>
      <c r="E124" t="s">
        <v>342</v>
      </c>
      <c r="F124" s="20">
        <v>4937</v>
      </c>
      <c r="G124" s="96">
        <v>2557</v>
      </c>
      <c r="H124" s="35">
        <v>0.51792586591047196</v>
      </c>
      <c r="I124" s="22">
        <v>485</v>
      </c>
      <c r="J124" s="79">
        <v>251.1940449665789</v>
      </c>
      <c r="K124">
        <v>0</v>
      </c>
      <c r="L124">
        <v>0</v>
      </c>
      <c r="M124">
        <v>0</v>
      </c>
      <c r="N124">
        <v>2027</v>
      </c>
    </row>
    <row r="125" spans="1:14" x14ac:dyDescent="0.35">
      <c r="A125" s="93" t="s">
        <v>21</v>
      </c>
      <c r="B125" t="s">
        <v>177</v>
      </c>
      <c r="C125" t="s">
        <v>176</v>
      </c>
      <c r="D125" t="s">
        <v>1</v>
      </c>
      <c r="E125" t="s">
        <v>343</v>
      </c>
      <c r="F125" s="20">
        <v>4937</v>
      </c>
      <c r="G125" s="96">
        <v>40</v>
      </c>
      <c r="H125" s="35">
        <v>8.1020862872189583E-3</v>
      </c>
      <c r="I125" s="22">
        <v>485</v>
      </c>
      <c r="J125" s="79">
        <v>3.9295118493011949</v>
      </c>
      <c r="K125">
        <v>0</v>
      </c>
      <c r="L125">
        <v>0</v>
      </c>
      <c r="M125">
        <v>0</v>
      </c>
      <c r="N125">
        <v>2027</v>
      </c>
    </row>
    <row r="126" spans="1:14" x14ac:dyDescent="0.35">
      <c r="A126" s="93" t="s">
        <v>21</v>
      </c>
      <c r="B126" t="s">
        <v>177</v>
      </c>
      <c r="C126" t="s">
        <v>176</v>
      </c>
      <c r="D126" t="s">
        <v>1</v>
      </c>
      <c r="E126" t="s">
        <v>345</v>
      </c>
      <c r="F126" s="20">
        <v>4937</v>
      </c>
      <c r="G126" s="96">
        <v>2340</v>
      </c>
      <c r="H126" s="35">
        <v>0.47397204780230912</v>
      </c>
      <c r="I126" s="22">
        <v>485</v>
      </c>
      <c r="J126" s="79">
        <v>229.87644318411992</v>
      </c>
      <c r="K126">
        <v>0</v>
      </c>
      <c r="L126">
        <v>0</v>
      </c>
      <c r="M126">
        <v>0</v>
      </c>
      <c r="N126">
        <v>2027</v>
      </c>
    </row>
    <row r="127" spans="1:14" x14ac:dyDescent="0.35">
      <c r="A127" s="93" t="s">
        <v>21</v>
      </c>
      <c r="B127" t="s">
        <v>183</v>
      </c>
      <c r="C127" t="s">
        <v>182</v>
      </c>
      <c r="D127" t="s">
        <v>1</v>
      </c>
      <c r="E127" t="s">
        <v>320</v>
      </c>
      <c r="F127" s="20">
        <v>841</v>
      </c>
      <c r="G127" s="96">
        <v>33</v>
      </c>
      <c r="H127" s="35">
        <v>3.9239001189060645E-2</v>
      </c>
      <c r="I127" s="22">
        <v>76</v>
      </c>
      <c r="J127" s="79">
        <v>2.9821640903686091</v>
      </c>
      <c r="K127">
        <v>0</v>
      </c>
      <c r="L127">
        <v>0</v>
      </c>
      <c r="M127">
        <v>0</v>
      </c>
      <c r="N127">
        <v>2027</v>
      </c>
    </row>
    <row r="128" spans="1:14" x14ac:dyDescent="0.35">
      <c r="A128" s="93" t="s">
        <v>21</v>
      </c>
      <c r="B128" t="s">
        <v>183</v>
      </c>
      <c r="C128" t="s">
        <v>182</v>
      </c>
      <c r="D128" t="s">
        <v>1</v>
      </c>
      <c r="E128" t="s">
        <v>356</v>
      </c>
      <c r="F128" s="20">
        <v>841</v>
      </c>
      <c r="G128" s="96">
        <v>230</v>
      </c>
      <c r="H128" s="35">
        <v>0.27348394768133177</v>
      </c>
      <c r="I128" s="22">
        <v>76</v>
      </c>
      <c r="J128" s="79">
        <v>20.784780023781217</v>
      </c>
      <c r="K128">
        <v>0</v>
      </c>
      <c r="L128">
        <v>0</v>
      </c>
      <c r="M128">
        <v>0</v>
      </c>
      <c r="N128">
        <v>2027</v>
      </c>
    </row>
    <row r="129" spans="1:14" x14ac:dyDescent="0.35">
      <c r="A129" t="s">
        <v>21</v>
      </c>
      <c r="B129" t="s">
        <v>183</v>
      </c>
      <c r="C129" t="s">
        <v>182</v>
      </c>
      <c r="D129" t="s">
        <v>1</v>
      </c>
      <c r="E129" t="s">
        <v>326</v>
      </c>
      <c r="F129" s="20">
        <v>841</v>
      </c>
      <c r="G129" s="96">
        <v>578</v>
      </c>
      <c r="H129" s="35">
        <v>0.68727705112960757</v>
      </c>
      <c r="I129" s="22">
        <v>76</v>
      </c>
      <c r="J129" s="79">
        <v>52.233055885850177</v>
      </c>
      <c r="K129">
        <v>0</v>
      </c>
      <c r="L129">
        <v>0</v>
      </c>
      <c r="M129">
        <v>0</v>
      </c>
      <c r="N129">
        <v>2027</v>
      </c>
    </row>
    <row r="130" spans="1:14" x14ac:dyDescent="0.35">
      <c r="A130" t="s">
        <v>21</v>
      </c>
      <c r="B130" t="s">
        <v>187</v>
      </c>
      <c r="C130" t="s">
        <v>186</v>
      </c>
      <c r="D130" t="s">
        <v>1</v>
      </c>
      <c r="E130" t="s">
        <v>321</v>
      </c>
      <c r="F130" s="20">
        <v>183</v>
      </c>
      <c r="G130" s="96">
        <v>183</v>
      </c>
      <c r="H130" s="35">
        <v>1</v>
      </c>
      <c r="I130" s="22">
        <v>26</v>
      </c>
      <c r="J130" s="79">
        <v>26</v>
      </c>
      <c r="K130">
        <v>0</v>
      </c>
      <c r="L130">
        <v>0</v>
      </c>
      <c r="M130">
        <v>0</v>
      </c>
      <c r="N130">
        <v>2027</v>
      </c>
    </row>
    <row r="131" spans="1:14" x14ac:dyDescent="0.35">
      <c r="A131" t="s">
        <v>21</v>
      </c>
      <c r="B131" t="s">
        <v>189</v>
      </c>
      <c r="C131" t="s">
        <v>188</v>
      </c>
      <c r="D131" t="s">
        <v>1</v>
      </c>
      <c r="E131" t="s">
        <v>343</v>
      </c>
      <c r="F131" s="20">
        <v>275</v>
      </c>
      <c r="G131" s="96">
        <v>275</v>
      </c>
      <c r="H131" s="35">
        <v>1</v>
      </c>
      <c r="I131" s="22">
        <v>42</v>
      </c>
      <c r="J131" s="79">
        <v>42</v>
      </c>
      <c r="K131">
        <v>0</v>
      </c>
      <c r="L131">
        <v>0</v>
      </c>
      <c r="M131">
        <v>0</v>
      </c>
      <c r="N131">
        <v>2027</v>
      </c>
    </row>
    <row r="132" spans="1:14" x14ac:dyDescent="0.35">
      <c r="A132" t="s">
        <v>21</v>
      </c>
      <c r="B132" t="s">
        <v>193</v>
      </c>
      <c r="C132" t="s">
        <v>192</v>
      </c>
      <c r="D132" t="s">
        <v>1</v>
      </c>
      <c r="E132" t="s">
        <v>379</v>
      </c>
      <c r="F132" s="20">
        <v>2938</v>
      </c>
      <c r="G132" s="96">
        <v>2161</v>
      </c>
      <c r="H132" s="35">
        <v>0.73553437712729752</v>
      </c>
      <c r="I132" s="22">
        <v>529</v>
      </c>
      <c r="J132" s="79">
        <v>389.09768550034039</v>
      </c>
      <c r="K132">
        <v>0</v>
      </c>
      <c r="L132">
        <v>0</v>
      </c>
      <c r="M132">
        <v>0</v>
      </c>
      <c r="N132">
        <v>2027</v>
      </c>
    </row>
    <row r="133" spans="1:14" x14ac:dyDescent="0.35">
      <c r="A133" t="s">
        <v>21</v>
      </c>
      <c r="B133" t="s">
        <v>193</v>
      </c>
      <c r="C133" t="s">
        <v>192</v>
      </c>
      <c r="D133" t="s">
        <v>1</v>
      </c>
      <c r="E133" t="s">
        <v>350</v>
      </c>
      <c r="F133" s="20">
        <v>2938</v>
      </c>
      <c r="G133" s="96">
        <v>777</v>
      </c>
      <c r="H133" s="35">
        <v>0.26446562287270253</v>
      </c>
      <c r="I133" s="22">
        <v>529</v>
      </c>
      <c r="J133" s="79">
        <v>139.90231449965964</v>
      </c>
      <c r="K133">
        <v>0</v>
      </c>
      <c r="L133">
        <v>0</v>
      </c>
      <c r="M133">
        <v>0</v>
      </c>
      <c r="N133">
        <v>2027</v>
      </c>
    </row>
    <row r="134" spans="1:14" x14ac:dyDescent="0.35">
      <c r="A134" t="s">
        <v>21</v>
      </c>
      <c r="B134" t="s">
        <v>195</v>
      </c>
      <c r="C134" t="s">
        <v>194</v>
      </c>
      <c r="D134" t="s">
        <v>1</v>
      </c>
      <c r="E134" t="s">
        <v>327</v>
      </c>
      <c r="F134" s="20">
        <v>1779</v>
      </c>
      <c r="G134" s="96">
        <v>1779</v>
      </c>
      <c r="H134" s="35">
        <v>1</v>
      </c>
      <c r="I134" s="22">
        <v>146</v>
      </c>
      <c r="J134" s="79">
        <v>146</v>
      </c>
      <c r="K134">
        <v>0</v>
      </c>
      <c r="L134">
        <v>0</v>
      </c>
      <c r="M134">
        <v>0</v>
      </c>
      <c r="N134">
        <v>2027</v>
      </c>
    </row>
    <row r="135" spans="1:14" x14ac:dyDescent="0.35">
      <c r="A135" t="s">
        <v>21</v>
      </c>
      <c r="B135" t="s">
        <v>173</v>
      </c>
      <c r="C135" t="s">
        <v>172</v>
      </c>
      <c r="D135" t="s">
        <v>312</v>
      </c>
      <c r="E135" t="s">
        <v>375</v>
      </c>
      <c r="F135" s="20">
        <v>595</v>
      </c>
      <c r="G135" s="96">
        <v>45</v>
      </c>
      <c r="H135" s="35">
        <v>7.5630252100840331E-2</v>
      </c>
      <c r="I135" s="22">
        <v>0</v>
      </c>
      <c r="J135" s="79">
        <v>0</v>
      </c>
      <c r="K135">
        <v>13</v>
      </c>
      <c r="L135">
        <v>0</v>
      </c>
      <c r="M135">
        <v>0</v>
      </c>
      <c r="N135">
        <v>2026</v>
      </c>
    </row>
    <row r="136" spans="1:14" x14ac:dyDescent="0.35">
      <c r="A136" t="s">
        <v>21</v>
      </c>
      <c r="B136" t="s">
        <v>173</v>
      </c>
      <c r="C136" t="s">
        <v>172</v>
      </c>
      <c r="D136" t="s">
        <v>312</v>
      </c>
      <c r="E136" t="s">
        <v>377</v>
      </c>
      <c r="F136" s="20">
        <v>595</v>
      </c>
      <c r="G136" s="96">
        <v>30</v>
      </c>
      <c r="H136" s="35">
        <v>5.0420168067226892E-2</v>
      </c>
      <c r="I136" s="22">
        <v>0</v>
      </c>
      <c r="J136" s="79">
        <v>0</v>
      </c>
      <c r="K136">
        <v>13</v>
      </c>
      <c r="L136">
        <v>0</v>
      </c>
      <c r="M136">
        <v>0</v>
      </c>
      <c r="N136">
        <v>2026</v>
      </c>
    </row>
    <row r="137" spans="1:14" x14ac:dyDescent="0.35">
      <c r="A137" t="s">
        <v>21</v>
      </c>
      <c r="B137" t="s">
        <v>173</v>
      </c>
      <c r="C137" t="s">
        <v>172</v>
      </c>
      <c r="D137" t="s">
        <v>312</v>
      </c>
      <c r="E137" t="s">
        <v>357</v>
      </c>
      <c r="F137" s="20">
        <v>595</v>
      </c>
      <c r="G137" s="96">
        <v>520</v>
      </c>
      <c r="H137" s="35">
        <v>0.87394957983193278</v>
      </c>
      <c r="I137" s="22">
        <v>0</v>
      </c>
      <c r="J137" s="79">
        <v>0</v>
      </c>
      <c r="K137">
        <v>13</v>
      </c>
      <c r="L137">
        <v>0</v>
      </c>
      <c r="M137">
        <v>0</v>
      </c>
      <c r="N137">
        <v>2026</v>
      </c>
    </row>
    <row r="138" spans="1:14" x14ac:dyDescent="0.35">
      <c r="A138" t="s">
        <v>21</v>
      </c>
      <c r="B138" t="s">
        <v>175</v>
      </c>
      <c r="C138" t="s">
        <v>378</v>
      </c>
      <c r="D138" t="s">
        <v>312</v>
      </c>
      <c r="E138" t="s">
        <v>366</v>
      </c>
      <c r="F138" s="20">
        <v>852</v>
      </c>
      <c r="G138" s="96">
        <v>55</v>
      </c>
      <c r="H138" s="35">
        <v>6.455399061032864E-2</v>
      </c>
      <c r="I138" s="22">
        <v>0</v>
      </c>
      <c r="J138" s="79">
        <v>0</v>
      </c>
      <c r="K138">
        <v>13</v>
      </c>
      <c r="L138">
        <v>0</v>
      </c>
      <c r="M138">
        <v>0</v>
      </c>
      <c r="N138">
        <v>2026</v>
      </c>
    </row>
    <row r="139" spans="1:14" x14ac:dyDescent="0.35">
      <c r="A139" t="s">
        <v>21</v>
      </c>
      <c r="B139" t="s">
        <v>175</v>
      </c>
      <c r="C139" t="s">
        <v>378</v>
      </c>
      <c r="D139" t="s">
        <v>312</v>
      </c>
      <c r="E139" t="s">
        <v>372</v>
      </c>
      <c r="F139" s="20">
        <v>852</v>
      </c>
      <c r="G139" s="96">
        <v>797</v>
      </c>
      <c r="H139" s="35">
        <v>0.93544600938967137</v>
      </c>
      <c r="I139" s="22">
        <v>0</v>
      </c>
      <c r="J139" s="79">
        <v>0</v>
      </c>
      <c r="K139">
        <v>13</v>
      </c>
      <c r="L139">
        <v>0</v>
      </c>
      <c r="M139">
        <v>0</v>
      </c>
      <c r="N139">
        <v>2026</v>
      </c>
    </row>
    <row r="140" spans="1:14" x14ac:dyDescent="0.35">
      <c r="A140" s="93" t="s">
        <v>21</v>
      </c>
      <c r="B140" t="s">
        <v>179</v>
      </c>
      <c r="C140" t="s">
        <v>178</v>
      </c>
      <c r="D140" t="s">
        <v>312</v>
      </c>
      <c r="E140" t="s">
        <v>342</v>
      </c>
      <c r="F140" s="20">
        <v>698</v>
      </c>
      <c r="G140" s="96">
        <v>40</v>
      </c>
      <c r="H140" s="35">
        <v>5.730659025787966E-2</v>
      </c>
      <c r="I140" s="22">
        <v>0</v>
      </c>
      <c r="J140" s="79">
        <v>0</v>
      </c>
      <c r="K140">
        <v>16</v>
      </c>
      <c r="L140">
        <v>3</v>
      </c>
      <c r="M140">
        <v>3</v>
      </c>
      <c r="N140">
        <v>2026</v>
      </c>
    </row>
    <row r="141" spans="1:14" x14ac:dyDescent="0.35">
      <c r="A141" s="93" t="s">
        <v>21</v>
      </c>
      <c r="B141" t="s">
        <v>179</v>
      </c>
      <c r="C141" t="s">
        <v>178</v>
      </c>
      <c r="D141" t="s">
        <v>312</v>
      </c>
      <c r="E141" t="s">
        <v>343</v>
      </c>
      <c r="F141" s="20">
        <v>698</v>
      </c>
      <c r="G141" s="96">
        <v>483</v>
      </c>
      <c r="H141" s="35">
        <v>0.6919770773638968</v>
      </c>
      <c r="I141" s="22">
        <v>0</v>
      </c>
      <c r="J141" s="79">
        <v>0</v>
      </c>
      <c r="K141">
        <v>16</v>
      </c>
      <c r="L141">
        <v>3</v>
      </c>
      <c r="M141">
        <v>3</v>
      </c>
      <c r="N141">
        <v>2026</v>
      </c>
    </row>
    <row r="142" spans="1:14" x14ac:dyDescent="0.35">
      <c r="A142" s="93" t="s">
        <v>21</v>
      </c>
      <c r="B142" t="s">
        <v>179</v>
      </c>
      <c r="C142" t="s">
        <v>178</v>
      </c>
      <c r="D142" t="s">
        <v>312</v>
      </c>
      <c r="E142" t="s">
        <v>345</v>
      </c>
      <c r="F142" s="20">
        <v>698</v>
      </c>
      <c r="G142" s="96">
        <v>175</v>
      </c>
      <c r="H142" s="35">
        <v>0.25071633237822349</v>
      </c>
      <c r="I142" s="22">
        <v>0</v>
      </c>
      <c r="J142" s="79">
        <v>0</v>
      </c>
      <c r="K142">
        <v>16</v>
      </c>
      <c r="L142">
        <v>3</v>
      </c>
      <c r="M142">
        <v>3</v>
      </c>
      <c r="N142">
        <v>2026</v>
      </c>
    </row>
    <row r="143" spans="1:14" x14ac:dyDescent="0.35">
      <c r="A143" s="93" t="s">
        <v>21</v>
      </c>
      <c r="B143" t="s">
        <v>181</v>
      </c>
      <c r="C143" t="s">
        <v>180</v>
      </c>
      <c r="D143" t="s">
        <v>312</v>
      </c>
      <c r="E143" t="s">
        <v>314</v>
      </c>
      <c r="F143" s="20">
        <v>2562</v>
      </c>
      <c r="G143" s="96">
        <v>277</v>
      </c>
      <c r="H143" s="35">
        <v>0.10811865729898516</v>
      </c>
      <c r="I143" s="22">
        <v>0</v>
      </c>
      <c r="J143" s="79">
        <v>0</v>
      </c>
      <c r="K143">
        <v>30</v>
      </c>
      <c r="L143">
        <v>0</v>
      </c>
      <c r="M143">
        <v>0</v>
      </c>
      <c r="N143">
        <v>2026</v>
      </c>
    </row>
    <row r="144" spans="1:14" x14ac:dyDescent="0.35">
      <c r="A144" s="93" t="s">
        <v>21</v>
      </c>
      <c r="B144" t="s">
        <v>181</v>
      </c>
      <c r="C144" t="s">
        <v>180</v>
      </c>
      <c r="D144" t="s">
        <v>312</v>
      </c>
      <c r="E144" t="s">
        <v>320</v>
      </c>
      <c r="F144" s="20">
        <v>2562</v>
      </c>
      <c r="G144" s="96">
        <v>1455</v>
      </c>
      <c r="H144" s="35">
        <v>0.5679156908665105</v>
      </c>
      <c r="I144" s="22">
        <v>0</v>
      </c>
      <c r="J144" s="79">
        <v>0</v>
      </c>
      <c r="K144">
        <v>30</v>
      </c>
      <c r="L144">
        <v>0</v>
      </c>
      <c r="M144">
        <v>0</v>
      </c>
      <c r="N144">
        <v>2026</v>
      </c>
    </row>
    <row r="145" spans="1:14" x14ac:dyDescent="0.35">
      <c r="A145" s="93" t="s">
        <v>21</v>
      </c>
      <c r="B145" t="s">
        <v>181</v>
      </c>
      <c r="C145" t="s">
        <v>180</v>
      </c>
      <c r="D145" t="s">
        <v>312</v>
      </c>
      <c r="E145" t="s">
        <v>356</v>
      </c>
      <c r="F145" s="20">
        <v>2562</v>
      </c>
      <c r="G145" s="96">
        <v>150</v>
      </c>
      <c r="H145" s="35">
        <v>5.8548009367681501E-2</v>
      </c>
      <c r="I145" s="22">
        <v>0</v>
      </c>
      <c r="J145" s="79">
        <v>0</v>
      </c>
      <c r="K145">
        <v>30</v>
      </c>
      <c r="L145">
        <v>0</v>
      </c>
      <c r="M145">
        <v>0</v>
      </c>
      <c r="N145">
        <v>2026</v>
      </c>
    </row>
    <row r="146" spans="1:14" x14ac:dyDescent="0.35">
      <c r="A146" t="s">
        <v>21</v>
      </c>
      <c r="B146" t="s">
        <v>181</v>
      </c>
      <c r="C146" t="s">
        <v>180</v>
      </c>
      <c r="D146" t="s">
        <v>312</v>
      </c>
      <c r="E146" t="s">
        <v>326</v>
      </c>
      <c r="F146" s="20">
        <v>2562</v>
      </c>
      <c r="G146" s="96">
        <v>680</v>
      </c>
      <c r="H146" s="35">
        <v>0.26541764246682281</v>
      </c>
      <c r="I146" s="22">
        <v>0</v>
      </c>
      <c r="J146" s="79">
        <v>0</v>
      </c>
      <c r="K146">
        <v>30</v>
      </c>
      <c r="L146">
        <v>0</v>
      </c>
      <c r="M146">
        <v>0</v>
      </c>
      <c r="N146">
        <v>2026</v>
      </c>
    </row>
    <row r="147" spans="1:14" x14ac:dyDescent="0.35">
      <c r="A147" s="93" t="s">
        <v>21</v>
      </c>
      <c r="B147" t="s">
        <v>185</v>
      </c>
      <c r="C147" t="s">
        <v>184</v>
      </c>
      <c r="D147" t="s">
        <v>312</v>
      </c>
      <c r="E147" t="s">
        <v>317</v>
      </c>
      <c r="F147" s="20">
        <v>3588</v>
      </c>
      <c r="G147" s="96">
        <v>990</v>
      </c>
      <c r="H147" s="35">
        <v>0.27591973244147155</v>
      </c>
      <c r="I147" s="22">
        <v>0</v>
      </c>
      <c r="J147" s="79">
        <v>0</v>
      </c>
      <c r="K147">
        <v>33</v>
      </c>
      <c r="L147">
        <v>0</v>
      </c>
      <c r="M147">
        <v>0</v>
      </c>
      <c r="N147">
        <v>2026</v>
      </c>
    </row>
    <row r="148" spans="1:14" x14ac:dyDescent="0.35">
      <c r="A148" t="s">
        <v>21</v>
      </c>
      <c r="B148" t="s">
        <v>185</v>
      </c>
      <c r="C148" t="s">
        <v>184</v>
      </c>
      <c r="D148" t="s">
        <v>312</v>
      </c>
      <c r="E148" t="s">
        <v>359</v>
      </c>
      <c r="F148" s="20">
        <v>3588</v>
      </c>
      <c r="G148" s="96">
        <v>2420</v>
      </c>
      <c r="H148" s="35">
        <v>0.67447045707915276</v>
      </c>
      <c r="I148" s="22">
        <v>0</v>
      </c>
      <c r="J148" s="79">
        <v>0</v>
      </c>
      <c r="K148">
        <v>33</v>
      </c>
      <c r="L148">
        <v>0</v>
      </c>
      <c r="M148">
        <v>0</v>
      </c>
      <c r="N148">
        <v>2026</v>
      </c>
    </row>
    <row r="149" spans="1:14" x14ac:dyDescent="0.35">
      <c r="A149" t="s">
        <v>21</v>
      </c>
      <c r="B149" t="s">
        <v>185</v>
      </c>
      <c r="C149" t="s">
        <v>184</v>
      </c>
      <c r="D149" t="s">
        <v>312</v>
      </c>
      <c r="E149" t="s">
        <v>370</v>
      </c>
      <c r="F149" s="20">
        <v>3588</v>
      </c>
      <c r="G149" s="96">
        <v>178</v>
      </c>
      <c r="H149" s="35">
        <v>4.9609810479375696E-2</v>
      </c>
      <c r="I149" s="22">
        <v>0</v>
      </c>
      <c r="J149" s="79">
        <v>0</v>
      </c>
      <c r="K149">
        <v>33</v>
      </c>
      <c r="L149">
        <v>0</v>
      </c>
      <c r="M149">
        <v>0</v>
      </c>
      <c r="N149">
        <v>2026</v>
      </c>
    </row>
    <row r="150" spans="1:14" x14ac:dyDescent="0.35">
      <c r="A150" t="s">
        <v>21</v>
      </c>
      <c r="B150" t="s">
        <v>191</v>
      </c>
      <c r="C150" t="s">
        <v>190</v>
      </c>
      <c r="D150" t="s">
        <v>312</v>
      </c>
      <c r="E150" t="s">
        <v>344</v>
      </c>
      <c r="F150" s="20">
        <v>326</v>
      </c>
      <c r="G150" s="96">
        <v>269</v>
      </c>
      <c r="H150" s="35">
        <v>0.82515337423312884</v>
      </c>
      <c r="I150" s="22">
        <v>0</v>
      </c>
      <c r="J150" s="79">
        <v>0</v>
      </c>
      <c r="K150">
        <v>3</v>
      </c>
      <c r="L150">
        <v>0</v>
      </c>
      <c r="M150">
        <v>0</v>
      </c>
      <c r="N150">
        <v>2026</v>
      </c>
    </row>
    <row r="151" spans="1:14" x14ac:dyDescent="0.35">
      <c r="A151" t="s">
        <v>21</v>
      </c>
      <c r="B151" t="s">
        <v>191</v>
      </c>
      <c r="C151" t="s">
        <v>190</v>
      </c>
      <c r="D151" t="s">
        <v>312</v>
      </c>
      <c r="E151" t="s">
        <v>333</v>
      </c>
      <c r="F151" s="20">
        <v>326</v>
      </c>
      <c r="G151" s="96">
        <v>57</v>
      </c>
      <c r="H151" s="35">
        <v>0.17484662576687116</v>
      </c>
      <c r="I151" s="22">
        <v>0</v>
      </c>
      <c r="J151" s="79">
        <v>0</v>
      </c>
      <c r="K151">
        <v>3</v>
      </c>
      <c r="L151">
        <v>0</v>
      </c>
      <c r="M151">
        <v>0</v>
      </c>
      <c r="N151">
        <v>2026</v>
      </c>
    </row>
    <row r="152" spans="1:14" x14ac:dyDescent="0.35">
      <c r="A152" t="s">
        <v>21</v>
      </c>
      <c r="B152" t="s">
        <v>197</v>
      </c>
      <c r="C152" t="s">
        <v>196</v>
      </c>
      <c r="D152" t="s">
        <v>312</v>
      </c>
      <c r="E152" t="s">
        <v>332</v>
      </c>
      <c r="F152" s="20">
        <v>85</v>
      </c>
      <c r="G152" s="96">
        <v>85</v>
      </c>
      <c r="H152" s="35">
        <v>1</v>
      </c>
      <c r="I152" s="22">
        <v>0</v>
      </c>
      <c r="J152" s="79">
        <v>0</v>
      </c>
      <c r="K152">
        <v>2</v>
      </c>
      <c r="L152">
        <v>0</v>
      </c>
      <c r="M152">
        <v>0</v>
      </c>
      <c r="N152">
        <v>2026</v>
      </c>
    </row>
    <row r="153" spans="1:14" x14ac:dyDescent="0.35">
      <c r="A153" t="s">
        <v>21</v>
      </c>
      <c r="B153" t="s">
        <v>199</v>
      </c>
      <c r="C153" t="s">
        <v>198</v>
      </c>
      <c r="D153" t="s">
        <v>312</v>
      </c>
      <c r="E153" t="s">
        <v>362</v>
      </c>
      <c r="F153" s="20">
        <v>1121</v>
      </c>
      <c r="G153" s="96">
        <v>818</v>
      </c>
      <c r="H153" s="35">
        <v>0.72970561998215877</v>
      </c>
      <c r="I153" s="22">
        <v>0</v>
      </c>
      <c r="J153" s="79">
        <v>0</v>
      </c>
      <c r="K153">
        <v>17</v>
      </c>
      <c r="L153">
        <v>0</v>
      </c>
      <c r="M153">
        <v>0</v>
      </c>
      <c r="N153">
        <v>2026</v>
      </c>
    </row>
    <row r="154" spans="1:14" x14ac:dyDescent="0.35">
      <c r="A154" t="s">
        <v>21</v>
      </c>
      <c r="B154" t="s">
        <v>199</v>
      </c>
      <c r="C154" t="s">
        <v>198</v>
      </c>
      <c r="D154" t="s">
        <v>312</v>
      </c>
      <c r="E154" t="s">
        <v>357</v>
      </c>
      <c r="F154" s="20">
        <v>1121</v>
      </c>
      <c r="G154" s="96">
        <v>154</v>
      </c>
      <c r="H154" s="35">
        <v>0.13737734165923282</v>
      </c>
      <c r="I154" s="22">
        <v>0</v>
      </c>
      <c r="J154" s="79">
        <v>0</v>
      </c>
      <c r="K154">
        <v>17</v>
      </c>
      <c r="L154">
        <v>0</v>
      </c>
      <c r="M154">
        <v>0</v>
      </c>
      <c r="N154">
        <v>2026</v>
      </c>
    </row>
    <row r="155" spans="1:14" x14ac:dyDescent="0.35">
      <c r="A155" t="s">
        <v>21</v>
      </c>
      <c r="B155" t="s">
        <v>199</v>
      </c>
      <c r="C155" t="s">
        <v>198</v>
      </c>
      <c r="D155" t="s">
        <v>312</v>
      </c>
      <c r="E155" t="s">
        <v>361</v>
      </c>
      <c r="F155" s="20">
        <v>1121</v>
      </c>
      <c r="G155" s="96">
        <v>149</v>
      </c>
      <c r="H155" s="35">
        <v>0.13291703835860838</v>
      </c>
      <c r="I155" s="22">
        <v>0</v>
      </c>
      <c r="J155" s="79">
        <v>0</v>
      </c>
      <c r="K155">
        <v>17</v>
      </c>
      <c r="L155">
        <v>0</v>
      </c>
      <c r="M155">
        <v>0</v>
      </c>
      <c r="N155">
        <v>2026</v>
      </c>
    </row>
    <row r="156" spans="1:14" x14ac:dyDescent="0.35">
      <c r="A156" t="s">
        <v>21</v>
      </c>
      <c r="B156" t="s">
        <v>201</v>
      </c>
      <c r="C156" t="s">
        <v>200</v>
      </c>
      <c r="D156" t="s">
        <v>312</v>
      </c>
      <c r="E156" t="s">
        <v>338</v>
      </c>
      <c r="F156" s="20">
        <v>249</v>
      </c>
      <c r="G156" s="96">
        <v>249</v>
      </c>
      <c r="H156" s="35">
        <v>1</v>
      </c>
      <c r="I156" s="22">
        <v>0</v>
      </c>
      <c r="J156" s="79">
        <v>0</v>
      </c>
      <c r="K156">
        <v>1</v>
      </c>
      <c r="L156">
        <v>0</v>
      </c>
      <c r="M156">
        <v>0</v>
      </c>
      <c r="N156">
        <v>2026</v>
      </c>
    </row>
    <row r="157" spans="1:14" x14ac:dyDescent="0.35">
      <c r="A157" t="s">
        <v>22</v>
      </c>
      <c r="B157" t="s">
        <v>203</v>
      </c>
      <c r="C157" t="s">
        <v>202</v>
      </c>
      <c r="D157" t="s">
        <v>1</v>
      </c>
      <c r="E157" t="s">
        <v>361</v>
      </c>
      <c r="F157" s="20">
        <v>44</v>
      </c>
      <c r="G157" s="96">
        <v>44</v>
      </c>
      <c r="H157" s="35">
        <v>1</v>
      </c>
      <c r="I157" s="22">
        <v>21</v>
      </c>
      <c r="J157" s="79">
        <v>21</v>
      </c>
      <c r="K157">
        <v>0</v>
      </c>
      <c r="L157">
        <v>0</v>
      </c>
      <c r="M157">
        <v>0</v>
      </c>
      <c r="N157">
        <v>2027</v>
      </c>
    </row>
    <row r="158" spans="1:14" x14ac:dyDescent="0.35">
      <c r="A158" t="s">
        <v>23</v>
      </c>
      <c r="B158" t="s">
        <v>205</v>
      </c>
      <c r="C158" t="s">
        <v>204</v>
      </c>
      <c r="D158" t="s">
        <v>1</v>
      </c>
      <c r="E158" t="s">
        <v>377</v>
      </c>
      <c r="F158" s="20">
        <v>674</v>
      </c>
      <c r="G158" s="96">
        <v>458</v>
      </c>
      <c r="H158" s="35">
        <v>0.67952522255192882</v>
      </c>
      <c r="I158" s="22">
        <v>278</v>
      </c>
      <c r="J158" s="79">
        <v>188.90801186943622</v>
      </c>
      <c r="K158">
        <v>0</v>
      </c>
      <c r="L158">
        <v>0</v>
      </c>
      <c r="M158">
        <v>0</v>
      </c>
      <c r="N158">
        <v>2026</v>
      </c>
    </row>
    <row r="159" spans="1:14" x14ac:dyDescent="0.35">
      <c r="A159" t="s">
        <v>23</v>
      </c>
      <c r="B159" t="s">
        <v>205</v>
      </c>
      <c r="C159" t="s">
        <v>204</v>
      </c>
      <c r="D159" t="s">
        <v>1</v>
      </c>
      <c r="E159" t="s">
        <v>370</v>
      </c>
      <c r="F159" s="20">
        <v>674</v>
      </c>
      <c r="G159" s="96">
        <v>164</v>
      </c>
      <c r="H159" s="35">
        <v>0.24332344213649851</v>
      </c>
      <c r="I159" s="22">
        <v>278</v>
      </c>
      <c r="J159" s="79">
        <v>67.643916913946583</v>
      </c>
      <c r="K159">
        <v>0</v>
      </c>
      <c r="L159">
        <v>0</v>
      </c>
      <c r="M159">
        <v>0</v>
      </c>
      <c r="N159">
        <v>2026</v>
      </c>
    </row>
    <row r="160" spans="1:14" x14ac:dyDescent="0.35">
      <c r="A160" t="s">
        <v>23</v>
      </c>
      <c r="B160" t="s">
        <v>205</v>
      </c>
      <c r="C160" t="s">
        <v>204</v>
      </c>
      <c r="D160" t="s">
        <v>1</v>
      </c>
      <c r="E160" t="s">
        <v>351</v>
      </c>
      <c r="F160" s="20">
        <v>674</v>
      </c>
      <c r="G160" s="96">
        <v>52</v>
      </c>
      <c r="H160" s="35">
        <v>7.71513353115727E-2</v>
      </c>
      <c r="I160" s="22">
        <v>278</v>
      </c>
      <c r="J160" s="79">
        <v>21.448071216617212</v>
      </c>
      <c r="K160">
        <v>0</v>
      </c>
      <c r="L160">
        <v>0</v>
      </c>
      <c r="M160">
        <v>0</v>
      </c>
      <c r="N160">
        <v>2026</v>
      </c>
    </row>
    <row r="161" spans="1:14" x14ac:dyDescent="0.35">
      <c r="A161" t="s">
        <v>24</v>
      </c>
      <c r="B161" t="s">
        <v>207</v>
      </c>
      <c r="C161" t="s">
        <v>206</v>
      </c>
      <c r="D161" t="s">
        <v>1</v>
      </c>
      <c r="E161" t="s">
        <v>372</v>
      </c>
      <c r="F161" s="20">
        <v>932</v>
      </c>
      <c r="G161" s="96">
        <v>11</v>
      </c>
      <c r="H161" s="35">
        <v>1.1802575107296138E-2</v>
      </c>
      <c r="I161" s="22">
        <v>131</v>
      </c>
      <c r="J161" s="79">
        <v>1.5461373390557942</v>
      </c>
      <c r="K161">
        <v>0</v>
      </c>
      <c r="L161">
        <v>0</v>
      </c>
      <c r="M161">
        <v>0</v>
      </c>
      <c r="N161">
        <v>2026</v>
      </c>
    </row>
    <row r="162" spans="1:14" x14ac:dyDescent="0.35">
      <c r="A162" t="s">
        <v>24</v>
      </c>
      <c r="B162" t="s">
        <v>207</v>
      </c>
      <c r="C162" t="s">
        <v>206</v>
      </c>
      <c r="D162" t="s">
        <v>1</v>
      </c>
      <c r="E162" t="s">
        <v>371</v>
      </c>
      <c r="F162" s="20">
        <v>932</v>
      </c>
      <c r="G162" s="96">
        <v>921</v>
      </c>
      <c r="H162" s="35">
        <v>0.9881974248927039</v>
      </c>
      <c r="I162" s="22">
        <v>131</v>
      </c>
      <c r="J162" s="79">
        <v>129.45386266094422</v>
      </c>
      <c r="K162">
        <v>0</v>
      </c>
      <c r="L162">
        <v>0</v>
      </c>
      <c r="M162">
        <v>0</v>
      </c>
      <c r="N162">
        <v>2026</v>
      </c>
    </row>
    <row r="163" spans="1:14" x14ac:dyDescent="0.35">
      <c r="A163" s="93" t="s">
        <v>25</v>
      </c>
      <c r="B163" t="s">
        <v>209</v>
      </c>
      <c r="C163" t="s">
        <v>208</v>
      </c>
      <c r="D163" t="s">
        <v>1</v>
      </c>
      <c r="E163" t="s">
        <v>346</v>
      </c>
      <c r="F163" s="20">
        <v>445</v>
      </c>
      <c r="G163" s="96">
        <v>4</v>
      </c>
      <c r="H163" s="35">
        <v>8.988764044943821E-3</v>
      </c>
      <c r="I163" s="22">
        <v>51</v>
      </c>
      <c r="J163" s="79">
        <v>0.45842696629213486</v>
      </c>
      <c r="K163">
        <v>0</v>
      </c>
      <c r="L163">
        <v>0</v>
      </c>
      <c r="M163">
        <v>0</v>
      </c>
      <c r="N163">
        <v>2027</v>
      </c>
    </row>
    <row r="164" spans="1:14" x14ac:dyDescent="0.35">
      <c r="A164" t="s">
        <v>25</v>
      </c>
      <c r="B164" t="s">
        <v>209</v>
      </c>
      <c r="C164" t="s">
        <v>208</v>
      </c>
      <c r="D164" t="s">
        <v>1</v>
      </c>
      <c r="E164" t="s">
        <v>340</v>
      </c>
      <c r="F164" s="20">
        <v>445</v>
      </c>
      <c r="G164" s="96">
        <v>441</v>
      </c>
      <c r="H164" s="35">
        <v>0.99101123595505614</v>
      </c>
      <c r="I164" s="22">
        <v>51</v>
      </c>
      <c r="J164" s="79">
        <v>50.541573033707863</v>
      </c>
      <c r="K164">
        <v>0</v>
      </c>
      <c r="L164">
        <v>0</v>
      </c>
      <c r="M164">
        <v>0</v>
      </c>
      <c r="N164">
        <v>2027</v>
      </c>
    </row>
    <row r="165" spans="1:14" x14ac:dyDescent="0.35">
      <c r="A165" t="s">
        <v>25</v>
      </c>
      <c r="B165" t="s">
        <v>211</v>
      </c>
      <c r="C165" t="s">
        <v>210</v>
      </c>
      <c r="D165" t="s">
        <v>1</v>
      </c>
      <c r="E165" t="s">
        <v>339</v>
      </c>
      <c r="F165" s="20">
        <v>29</v>
      </c>
      <c r="G165" s="96">
        <v>29</v>
      </c>
      <c r="H165" s="35">
        <v>1</v>
      </c>
      <c r="I165" s="22">
        <v>8</v>
      </c>
      <c r="J165" s="79">
        <v>8</v>
      </c>
      <c r="K165">
        <v>0</v>
      </c>
      <c r="L165">
        <v>0</v>
      </c>
      <c r="M165">
        <v>0</v>
      </c>
      <c r="N165">
        <v>2027</v>
      </c>
    </row>
    <row r="166" spans="1:14" x14ac:dyDescent="0.35">
      <c r="A166" t="s">
        <v>26</v>
      </c>
      <c r="B166" t="s">
        <v>213</v>
      </c>
      <c r="C166" t="s">
        <v>212</v>
      </c>
      <c r="D166" t="s">
        <v>1</v>
      </c>
      <c r="E166" t="s">
        <v>377</v>
      </c>
      <c r="F166" s="20">
        <v>1102</v>
      </c>
      <c r="G166" s="96">
        <v>387</v>
      </c>
      <c r="H166" s="35">
        <v>0.35117967332123412</v>
      </c>
      <c r="I166" s="22">
        <v>226</v>
      </c>
      <c r="J166" s="79">
        <v>79.366606170598914</v>
      </c>
      <c r="K166">
        <v>0</v>
      </c>
      <c r="L166">
        <v>0</v>
      </c>
      <c r="M166">
        <v>0</v>
      </c>
      <c r="N166">
        <v>2026</v>
      </c>
    </row>
    <row r="167" spans="1:14" x14ac:dyDescent="0.35">
      <c r="A167" t="s">
        <v>26</v>
      </c>
      <c r="B167" t="s">
        <v>213</v>
      </c>
      <c r="C167" t="s">
        <v>212</v>
      </c>
      <c r="D167" t="s">
        <v>1</v>
      </c>
      <c r="E167" t="s">
        <v>362</v>
      </c>
      <c r="F167" s="20">
        <v>1102</v>
      </c>
      <c r="G167" s="96">
        <v>3</v>
      </c>
      <c r="H167" s="35">
        <v>2.7223230490018148E-3</v>
      </c>
      <c r="I167" s="22">
        <v>226</v>
      </c>
      <c r="J167" s="79">
        <v>0.61524500907441015</v>
      </c>
      <c r="K167">
        <v>0</v>
      </c>
      <c r="L167">
        <v>0</v>
      </c>
      <c r="M167">
        <v>0</v>
      </c>
      <c r="N167">
        <v>2026</v>
      </c>
    </row>
    <row r="168" spans="1:14" x14ac:dyDescent="0.35">
      <c r="A168" t="s">
        <v>26</v>
      </c>
      <c r="B168" t="s">
        <v>213</v>
      </c>
      <c r="C168" t="s">
        <v>212</v>
      </c>
      <c r="D168" t="s">
        <v>1</v>
      </c>
      <c r="E168" t="s">
        <v>357</v>
      </c>
      <c r="F168" s="20">
        <v>1102</v>
      </c>
      <c r="G168" s="96">
        <v>712</v>
      </c>
      <c r="H168" s="35">
        <v>0.64609800362976411</v>
      </c>
      <c r="I168" s="22">
        <v>226</v>
      </c>
      <c r="J168" s="79">
        <v>146.0181488203267</v>
      </c>
      <c r="K168">
        <v>0</v>
      </c>
      <c r="L168">
        <v>0</v>
      </c>
      <c r="M168">
        <v>0</v>
      </c>
      <c r="N168">
        <v>2026</v>
      </c>
    </row>
    <row r="169" spans="1:14" x14ac:dyDescent="0.35">
      <c r="A169" t="s">
        <v>27</v>
      </c>
      <c r="B169" t="s">
        <v>215</v>
      </c>
      <c r="C169" t="s">
        <v>214</v>
      </c>
      <c r="D169" t="s">
        <v>1</v>
      </c>
      <c r="E169" t="s">
        <v>375</v>
      </c>
      <c r="F169" s="20">
        <v>470</v>
      </c>
      <c r="G169" s="96">
        <v>52</v>
      </c>
      <c r="H169" s="35">
        <v>0.11063829787234042</v>
      </c>
      <c r="I169" s="22">
        <v>83</v>
      </c>
      <c r="J169" s="79">
        <v>9.1829787234042541</v>
      </c>
      <c r="K169">
        <v>0</v>
      </c>
      <c r="L169">
        <v>0</v>
      </c>
      <c r="M169">
        <v>0</v>
      </c>
      <c r="N169">
        <v>2026</v>
      </c>
    </row>
    <row r="170" spans="1:14" x14ac:dyDescent="0.35">
      <c r="A170" s="93" t="s">
        <v>27</v>
      </c>
      <c r="B170" t="s">
        <v>215</v>
      </c>
      <c r="C170" t="s">
        <v>214</v>
      </c>
      <c r="D170" t="s">
        <v>1</v>
      </c>
      <c r="E170" t="s">
        <v>315</v>
      </c>
      <c r="F170" s="20">
        <v>470</v>
      </c>
      <c r="G170" s="96">
        <v>379</v>
      </c>
      <c r="H170" s="35">
        <v>0.80638297872340425</v>
      </c>
      <c r="I170" s="22">
        <v>83</v>
      </c>
      <c r="J170" s="79">
        <v>66.92978723404255</v>
      </c>
      <c r="K170">
        <v>0</v>
      </c>
      <c r="L170">
        <v>0</v>
      </c>
      <c r="M170">
        <v>0</v>
      </c>
      <c r="N170">
        <v>2026</v>
      </c>
    </row>
    <row r="171" spans="1:14" x14ac:dyDescent="0.35">
      <c r="A171" s="93" t="s">
        <v>27</v>
      </c>
      <c r="B171" t="s">
        <v>215</v>
      </c>
      <c r="C171" t="s">
        <v>214</v>
      </c>
      <c r="D171" t="s">
        <v>1</v>
      </c>
      <c r="E171" t="s">
        <v>356</v>
      </c>
      <c r="F171" s="20">
        <v>470</v>
      </c>
      <c r="G171" s="96">
        <v>4</v>
      </c>
      <c r="H171" s="35">
        <v>8.5106382978723406E-3</v>
      </c>
      <c r="I171" s="22">
        <v>83</v>
      </c>
      <c r="J171" s="79">
        <v>0.70638297872340428</v>
      </c>
      <c r="K171">
        <v>0</v>
      </c>
      <c r="L171">
        <v>0</v>
      </c>
      <c r="M171">
        <v>0</v>
      </c>
      <c r="N171">
        <v>2026</v>
      </c>
    </row>
    <row r="172" spans="1:14" x14ac:dyDescent="0.35">
      <c r="A172" t="s">
        <v>27</v>
      </c>
      <c r="B172" t="s">
        <v>215</v>
      </c>
      <c r="C172" t="s">
        <v>214</v>
      </c>
      <c r="D172" t="s">
        <v>1</v>
      </c>
      <c r="E172" t="s">
        <v>325</v>
      </c>
      <c r="F172" s="20">
        <v>470</v>
      </c>
      <c r="G172" s="96">
        <v>35</v>
      </c>
      <c r="H172" s="35">
        <v>7.4468085106382975E-2</v>
      </c>
      <c r="I172" s="22">
        <v>83</v>
      </c>
      <c r="J172" s="79">
        <v>6.1808510638297873</v>
      </c>
      <c r="K172">
        <v>0</v>
      </c>
      <c r="L172">
        <v>0</v>
      </c>
      <c r="M172">
        <v>0</v>
      </c>
      <c r="N172">
        <v>2026</v>
      </c>
    </row>
    <row r="173" spans="1:14" x14ac:dyDescent="0.35">
      <c r="A173" s="93" t="s">
        <v>28</v>
      </c>
      <c r="B173" t="s">
        <v>217</v>
      </c>
      <c r="C173" t="s">
        <v>216</v>
      </c>
      <c r="D173" t="s">
        <v>1</v>
      </c>
      <c r="E173" t="s">
        <v>316</v>
      </c>
      <c r="F173" s="20">
        <v>1</v>
      </c>
      <c r="G173" s="96">
        <v>1</v>
      </c>
      <c r="H173" s="35">
        <v>1</v>
      </c>
      <c r="I173" s="22">
        <v>1</v>
      </c>
      <c r="J173" s="79">
        <v>1</v>
      </c>
      <c r="K173">
        <v>0</v>
      </c>
      <c r="L173">
        <v>0</v>
      </c>
      <c r="M173">
        <v>0</v>
      </c>
      <c r="N173">
        <v>2026</v>
      </c>
    </row>
    <row r="174" spans="1:14" x14ac:dyDescent="0.35">
      <c r="A174" t="s">
        <v>28</v>
      </c>
      <c r="B174" t="s">
        <v>219</v>
      </c>
      <c r="C174" t="s">
        <v>218</v>
      </c>
      <c r="D174" t="s">
        <v>1</v>
      </c>
      <c r="E174" t="s">
        <v>359</v>
      </c>
      <c r="F174" s="20">
        <v>14</v>
      </c>
      <c r="G174" s="96">
        <v>14</v>
      </c>
      <c r="H174" s="35">
        <v>1</v>
      </c>
      <c r="I174" s="22">
        <v>2</v>
      </c>
      <c r="J174" s="79">
        <v>2</v>
      </c>
      <c r="K174">
        <v>0</v>
      </c>
      <c r="L174">
        <v>0</v>
      </c>
      <c r="M174">
        <v>0</v>
      </c>
      <c r="N174">
        <v>2026</v>
      </c>
    </row>
    <row r="175" spans="1:14" x14ac:dyDescent="0.35">
      <c r="A175" t="s">
        <v>28</v>
      </c>
      <c r="B175" t="s">
        <v>221</v>
      </c>
      <c r="C175" t="s">
        <v>220</v>
      </c>
      <c r="D175" t="s">
        <v>380</v>
      </c>
      <c r="E175" t="s">
        <v>359</v>
      </c>
      <c r="F175" s="20">
        <v>29</v>
      </c>
      <c r="G175" s="96">
        <v>29</v>
      </c>
      <c r="H175" s="35">
        <v>1</v>
      </c>
      <c r="I175" s="22">
        <v>2</v>
      </c>
      <c r="J175" s="79">
        <v>2</v>
      </c>
      <c r="K175">
        <v>0</v>
      </c>
      <c r="L175">
        <v>0</v>
      </c>
      <c r="M175">
        <v>0</v>
      </c>
      <c r="N175">
        <v>2026</v>
      </c>
    </row>
    <row r="176" spans="1:14" x14ac:dyDescent="0.35">
      <c r="A176" s="93" t="s">
        <v>29</v>
      </c>
      <c r="B176" t="s">
        <v>223</v>
      </c>
      <c r="C176" t="s">
        <v>222</v>
      </c>
      <c r="D176" t="s">
        <v>1</v>
      </c>
      <c r="E176" t="s">
        <v>381</v>
      </c>
      <c r="F176" s="20">
        <v>391</v>
      </c>
      <c r="G176" s="96">
        <v>391</v>
      </c>
      <c r="H176" s="35">
        <v>1</v>
      </c>
      <c r="I176" s="22">
        <v>51</v>
      </c>
      <c r="J176" s="79">
        <v>51</v>
      </c>
      <c r="K176">
        <v>0</v>
      </c>
      <c r="L176">
        <v>0</v>
      </c>
      <c r="M176">
        <v>0</v>
      </c>
      <c r="N176">
        <v>2026</v>
      </c>
    </row>
    <row r="177" spans="1:14" x14ac:dyDescent="0.35">
      <c r="A177" t="s">
        <v>30</v>
      </c>
      <c r="B177" t="s">
        <v>237</v>
      </c>
      <c r="C177" t="s">
        <v>236</v>
      </c>
      <c r="D177" t="s">
        <v>1</v>
      </c>
      <c r="E177" t="s">
        <v>345</v>
      </c>
      <c r="F177" s="20">
        <v>976</v>
      </c>
      <c r="G177" s="96">
        <v>335</v>
      </c>
      <c r="H177" s="35">
        <v>0.34323770491803279</v>
      </c>
      <c r="I177" s="22">
        <v>224</v>
      </c>
      <c r="J177" s="79">
        <v>76.885245901639351</v>
      </c>
      <c r="K177">
        <v>0</v>
      </c>
      <c r="L177">
        <v>0</v>
      </c>
      <c r="M177">
        <v>0</v>
      </c>
      <c r="N177">
        <v>2026</v>
      </c>
    </row>
    <row r="178" spans="1:14" x14ac:dyDescent="0.35">
      <c r="A178" t="s">
        <v>30</v>
      </c>
      <c r="B178" t="s">
        <v>237</v>
      </c>
      <c r="C178" t="s">
        <v>236</v>
      </c>
      <c r="D178" t="s">
        <v>1</v>
      </c>
      <c r="E178" t="s">
        <v>332</v>
      </c>
      <c r="F178" s="20">
        <v>976</v>
      </c>
      <c r="G178" s="96">
        <v>641</v>
      </c>
      <c r="H178" s="35">
        <v>0.65676229508196726</v>
      </c>
      <c r="I178" s="22">
        <v>224</v>
      </c>
      <c r="J178" s="79">
        <v>147.11475409836066</v>
      </c>
      <c r="K178">
        <v>0</v>
      </c>
      <c r="L178">
        <v>0</v>
      </c>
      <c r="M178">
        <v>0</v>
      </c>
      <c r="N178">
        <v>2026</v>
      </c>
    </row>
    <row r="179" spans="1:14" x14ac:dyDescent="0.35">
      <c r="A179" t="s">
        <v>30</v>
      </c>
      <c r="B179" t="s">
        <v>233</v>
      </c>
      <c r="C179" t="s">
        <v>232</v>
      </c>
      <c r="D179" t="s">
        <v>1</v>
      </c>
      <c r="E179" t="s">
        <v>345</v>
      </c>
      <c r="F179" s="20">
        <v>1144</v>
      </c>
      <c r="G179" s="96">
        <v>1144</v>
      </c>
      <c r="H179" s="35">
        <v>1</v>
      </c>
      <c r="I179" s="22">
        <v>175</v>
      </c>
      <c r="J179" s="79">
        <v>175</v>
      </c>
      <c r="K179">
        <v>0</v>
      </c>
      <c r="L179">
        <v>0</v>
      </c>
      <c r="M179">
        <v>0</v>
      </c>
      <c r="N179">
        <v>2026</v>
      </c>
    </row>
    <row r="180" spans="1:14" x14ac:dyDescent="0.35">
      <c r="A180" t="s">
        <v>30</v>
      </c>
      <c r="B180" t="s">
        <v>229</v>
      </c>
      <c r="C180" t="s">
        <v>228</v>
      </c>
      <c r="D180" t="s">
        <v>1</v>
      </c>
      <c r="E180" t="s">
        <v>344</v>
      </c>
      <c r="F180" s="20">
        <v>1</v>
      </c>
      <c r="G180" s="96">
        <v>1</v>
      </c>
      <c r="H180" s="35">
        <v>1</v>
      </c>
      <c r="I180" s="22">
        <v>170</v>
      </c>
      <c r="J180" s="79">
        <v>170</v>
      </c>
      <c r="K180">
        <v>0</v>
      </c>
      <c r="L180">
        <v>0</v>
      </c>
      <c r="M180">
        <v>0</v>
      </c>
      <c r="N180">
        <v>2027</v>
      </c>
    </row>
    <row r="181" spans="1:14" x14ac:dyDescent="0.35">
      <c r="A181" t="s">
        <v>30</v>
      </c>
      <c r="B181" t="s">
        <v>243</v>
      </c>
      <c r="C181" t="s">
        <v>242</v>
      </c>
      <c r="D181" t="s">
        <v>1</v>
      </c>
      <c r="E181" t="s">
        <v>342</v>
      </c>
      <c r="F181" s="20">
        <v>286</v>
      </c>
      <c r="G181" s="96">
        <v>241</v>
      </c>
      <c r="H181" s="35">
        <v>0.84265734265734271</v>
      </c>
      <c r="I181" s="22">
        <v>104</v>
      </c>
      <c r="J181" s="79">
        <v>87.63636363636364</v>
      </c>
      <c r="K181">
        <v>0</v>
      </c>
      <c r="L181">
        <v>0</v>
      </c>
      <c r="M181">
        <v>0</v>
      </c>
      <c r="N181">
        <v>2027</v>
      </c>
    </row>
    <row r="182" spans="1:14" x14ac:dyDescent="0.35">
      <c r="A182" t="s">
        <v>30</v>
      </c>
      <c r="B182" t="s">
        <v>243</v>
      </c>
      <c r="C182" t="s">
        <v>242</v>
      </c>
      <c r="D182" t="s">
        <v>1</v>
      </c>
      <c r="E182" t="s">
        <v>328</v>
      </c>
      <c r="F182" s="20">
        <v>286</v>
      </c>
      <c r="G182" s="96">
        <v>45</v>
      </c>
      <c r="H182" s="35">
        <v>0.15734265734265734</v>
      </c>
      <c r="I182" s="22">
        <v>104</v>
      </c>
      <c r="J182" s="79">
        <v>16.363636363636363</v>
      </c>
      <c r="K182">
        <v>0</v>
      </c>
      <c r="L182">
        <v>0</v>
      </c>
      <c r="M182">
        <v>0</v>
      </c>
      <c r="N182">
        <v>2027</v>
      </c>
    </row>
    <row r="183" spans="1:14" x14ac:dyDescent="0.35">
      <c r="A183" s="93" t="s">
        <v>30</v>
      </c>
      <c r="B183" t="s">
        <v>225</v>
      </c>
      <c r="C183" t="s">
        <v>224</v>
      </c>
      <c r="D183" t="s">
        <v>312</v>
      </c>
      <c r="E183" t="s">
        <v>319</v>
      </c>
      <c r="F183" s="20">
        <v>151</v>
      </c>
      <c r="G183" s="96">
        <v>151</v>
      </c>
      <c r="H183" s="35">
        <v>1</v>
      </c>
      <c r="I183" s="22">
        <v>0</v>
      </c>
      <c r="J183" s="79">
        <v>0</v>
      </c>
      <c r="K183">
        <v>2</v>
      </c>
      <c r="L183">
        <v>1</v>
      </c>
      <c r="M183">
        <v>1</v>
      </c>
      <c r="N183">
        <v>2027</v>
      </c>
    </row>
    <row r="184" spans="1:14" x14ac:dyDescent="0.35">
      <c r="A184" t="s">
        <v>30</v>
      </c>
      <c r="B184" t="s">
        <v>231</v>
      </c>
      <c r="C184" t="s">
        <v>230</v>
      </c>
      <c r="D184" t="s">
        <v>312</v>
      </c>
      <c r="E184" t="s">
        <v>355</v>
      </c>
      <c r="F184" s="20">
        <v>183</v>
      </c>
      <c r="G184" s="96">
        <v>182</v>
      </c>
      <c r="H184" s="35">
        <v>0.99453551912568305</v>
      </c>
      <c r="I184" s="22">
        <v>0</v>
      </c>
      <c r="J184" s="79">
        <v>0</v>
      </c>
      <c r="K184">
        <v>6</v>
      </c>
      <c r="L184">
        <v>0</v>
      </c>
      <c r="M184">
        <v>0</v>
      </c>
      <c r="N184">
        <v>2027</v>
      </c>
    </row>
    <row r="185" spans="1:14" x14ac:dyDescent="0.35">
      <c r="A185" t="s">
        <v>30</v>
      </c>
      <c r="B185" t="s">
        <v>231</v>
      </c>
      <c r="C185" t="s">
        <v>230</v>
      </c>
      <c r="D185" t="s">
        <v>312</v>
      </c>
      <c r="E185" t="s">
        <v>345</v>
      </c>
      <c r="F185" s="20">
        <v>183</v>
      </c>
      <c r="G185" s="96">
        <v>1</v>
      </c>
      <c r="H185" s="35">
        <v>5.4644808743169399E-3</v>
      </c>
      <c r="I185" s="22">
        <v>0</v>
      </c>
      <c r="J185" s="79">
        <v>0</v>
      </c>
      <c r="K185">
        <v>6</v>
      </c>
      <c r="L185">
        <v>0</v>
      </c>
      <c r="M185">
        <v>0</v>
      </c>
      <c r="N185">
        <v>2027</v>
      </c>
    </row>
    <row r="186" spans="1:14" x14ac:dyDescent="0.35">
      <c r="A186" t="s">
        <v>30</v>
      </c>
      <c r="B186" t="s">
        <v>227</v>
      </c>
      <c r="C186" t="s">
        <v>226</v>
      </c>
      <c r="D186" t="s">
        <v>312</v>
      </c>
      <c r="E186" t="s">
        <v>323</v>
      </c>
      <c r="F186" s="20">
        <v>140</v>
      </c>
      <c r="G186" s="96">
        <v>140</v>
      </c>
      <c r="H186" s="35">
        <v>1</v>
      </c>
      <c r="I186" s="22">
        <v>0</v>
      </c>
      <c r="J186" s="79">
        <v>0</v>
      </c>
      <c r="K186">
        <v>1</v>
      </c>
      <c r="L186">
        <v>0</v>
      </c>
      <c r="M186">
        <v>0</v>
      </c>
      <c r="N186">
        <v>2027</v>
      </c>
    </row>
    <row r="187" spans="1:14" x14ac:dyDescent="0.35">
      <c r="A187" t="s">
        <v>30</v>
      </c>
      <c r="B187" t="s">
        <v>235</v>
      </c>
      <c r="C187" t="s">
        <v>234</v>
      </c>
      <c r="D187" t="s">
        <v>312</v>
      </c>
      <c r="E187" t="s">
        <v>355</v>
      </c>
      <c r="F187" s="20">
        <v>700</v>
      </c>
      <c r="G187" s="96">
        <v>118</v>
      </c>
      <c r="H187" s="35">
        <v>0.16857142857142857</v>
      </c>
      <c r="I187" s="22">
        <v>0</v>
      </c>
      <c r="J187" s="79">
        <v>0</v>
      </c>
      <c r="K187">
        <v>8</v>
      </c>
      <c r="L187">
        <v>0</v>
      </c>
      <c r="M187">
        <v>0</v>
      </c>
      <c r="N187">
        <v>2026</v>
      </c>
    </row>
    <row r="188" spans="1:14" x14ac:dyDescent="0.35">
      <c r="A188" t="s">
        <v>30</v>
      </c>
      <c r="B188" t="s">
        <v>235</v>
      </c>
      <c r="C188" t="s">
        <v>234</v>
      </c>
      <c r="D188" t="s">
        <v>312</v>
      </c>
      <c r="E188" t="s">
        <v>345</v>
      </c>
      <c r="F188" s="20">
        <v>700</v>
      </c>
      <c r="G188" s="96">
        <v>582</v>
      </c>
      <c r="H188" s="35">
        <v>0.83142857142857141</v>
      </c>
      <c r="I188" s="22">
        <v>0</v>
      </c>
      <c r="J188" s="79">
        <v>0</v>
      </c>
      <c r="K188">
        <v>8</v>
      </c>
      <c r="L188">
        <v>0</v>
      </c>
      <c r="M188">
        <v>0</v>
      </c>
      <c r="N188">
        <v>2027</v>
      </c>
    </row>
    <row r="189" spans="1:14" x14ac:dyDescent="0.35">
      <c r="A189" t="s">
        <v>30</v>
      </c>
      <c r="B189" t="s">
        <v>239</v>
      </c>
      <c r="C189" t="s">
        <v>238</v>
      </c>
      <c r="D189" t="s">
        <v>312</v>
      </c>
      <c r="E189" t="s">
        <v>345</v>
      </c>
      <c r="F189" s="20">
        <v>839</v>
      </c>
      <c r="G189" s="96">
        <v>8</v>
      </c>
      <c r="H189" s="35">
        <v>9.5351609058402856E-3</v>
      </c>
      <c r="I189" s="22">
        <v>0</v>
      </c>
      <c r="J189" s="79">
        <v>0</v>
      </c>
      <c r="K189">
        <v>9</v>
      </c>
      <c r="L189">
        <v>0</v>
      </c>
      <c r="M189">
        <v>0</v>
      </c>
      <c r="N189">
        <v>2028</v>
      </c>
    </row>
    <row r="190" spans="1:14" x14ac:dyDescent="0.35">
      <c r="A190" t="s">
        <v>30</v>
      </c>
      <c r="B190" t="s">
        <v>239</v>
      </c>
      <c r="C190" t="s">
        <v>238</v>
      </c>
      <c r="D190" t="s">
        <v>312</v>
      </c>
      <c r="E190" t="s">
        <v>332</v>
      </c>
      <c r="F190" s="20">
        <v>839</v>
      </c>
      <c r="G190" s="96">
        <v>496</v>
      </c>
      <c r="H190" s="35">
        <v>0.59117997616209772</v>
      </c>
      <c r="I190" s="22">
        <v>0</v>
      </c>
      <c r="J190" s="79">
        <v>0</v>
      </c>
      <c r="K190">
        <v>9</v>
      </c>
      <c r="L190">
        <v>0</v>
      </c>
      <c r="M190">
        <v>0</v>
      </c>
      <c r="N190">
        <v>2028</v>
      </c>
    </row>
    <row r="191" spans="1:14" x14ac:dyDescent="0.35">
      <c r="A191" t="s">
        <v>30</v>
      </c>
      <c r="B191" t="s">
        <v>239</v>
      </c>
      <c r="C191" t="s">
        <v>238</v>
      </c>
      <c r="D191" t="s">
        <v>312</v>
      </c>
      <c r="E191" t="s">
        <v>337</v>
      </c>
      <c r="F191" s="20">
        <v>839</v>
      </c>
      <c r="G191" s="96">
        <v>335</v>
      </c>
      <c r="H191" s="35">
        <v>0.399284862932062</v>
      </c>
      <c r="I191" s="22">
        <v>0</v>
      </c>
      <c r="J191" s="79">
        <v>0</v>
      </c>
      <c r="K191">
        <v>9</v>
      </c>
      <c r="L191">
        <v>0</v>
      </c>
      <c r="M191">
        <v>0</v>
      </c>
      <c r="N191">
        <v>2028</v>
      </c>
    </row>
    <row r="192" spans="1:14" x14ac:dyDescent="0.35">
      <c r="A192" t="s">
        <v>30</v>
      </c>
      <c r="B192" t="s">
        <v>241</v>
      </c>
      <c r="C192" t="s">
        <v>240</v>
      </c>
      <c r="D192" t="s">
        <v>312</v>
      </c>
      <c r="E192" t="s">
        <v>337</v>
      </c>
      <c r="F192" s="20">
        <v>140</v>
      </c>
      <c r="G192" s="96">
        <v>140</v>
      </c>
      <c r="H192" s="35">
        <v>1</v>
      </c>
      <c r="I192" s="22">
        <v>0</v>
      </c>
      <c r="J192" s="79">
        <v>0</v>
      </c>
      <c r="K192">
        <v>4</v>
      </c>
      <c r="L192">
        <v>0</v>
      </c>
      <c r="M192">
        <v>0</v>
      </c>
      <c r="N192">
        <v>2028</v>
      </c>
    </row>
    <row r="193" spans="1:14" x14ac:dyDescent="0.35">
      <c r="A193" t="s">
        <v>31</v>
      </c>
      <c r="B193" t="s">
        <v>245</v>
      </c>
      <c r="C193" t="s">
        <v>244</v>
      </c>
      <c r="D193" t="s">
        <v>1</v>
      </c>
      <c r="E193" t="s">
        <v>366</v>
      </c>
      <c r="F193" s="20">
        <v>11</v>
      </c>
      <c r="G193" s="96">
        <v>1</v>
      </c>
      <c r="H193" s="35">
        <v>9.0909090909090912E-2</v>
      </c>
      <c r="I193" s="22">
        <v>8</v>
      </c>
      <c r="J193" s="79">
        <v>0.72727272727272729</v>
      </c>
      <c r="K193">
        <v>0</v>
      </c>
      <c r="L193">
        <v>0</v>
      </c>
      <c r="M193">
        <v>0</v>
      </c>
      <c r="N193">
        <v>2028</v>
      </c>
    </row>
    <row r="194" spans="1:14" x14ac:dyDescent="0.35">
      <c r="A194" t="s">
        <v>31</v>
      </c>
      <c r="B194" t="s">
        <v>245</v>
      </c>
      <c r="C194" t="s">
        <v>244</v>
      </c>
      <c r="D194" t="s">
        <v>1</v>
      </c>
      <c r="E194" t="s">
        <v>327</v>
      </c>
      <c r="F194" s="20">
        <v>11</v>
      </c>
      <c r="G194" s="96">
        <v>9</v>
      </c>
      <c r="H194" s="35">
        <v>0.81818181818181823</v>
      </c>
      <c r="I194" s="22">
        <v>8</v>
      </c>
      <c r="J194" s="79">
        <v>6.5454545454545459</v>
      </c>
      <c r="K194">
        <v>0</v>
      </c>
      <c r="L194">
        <v>0</v>
      </c>
      <c r="M194">
        <v>0</v>
      </c>
      <c r="N194">
        <v>2028</v>
      </c>
    </row>
    <row r="195" spans="1:14" x14ac:dyDescent="0.35">
      <c r="A195" t="s">
        <v>31</v>
      </c>
      <c r="B195" t="s">
        <v>245</v>
      </c>
      <c r="C195" t="s">
        <v>244</v>
      </c>
      <c r="D195" t="s">
        <v>1</v>
      </c>
      <c r="E195" t="s">
        <v>347</v>
      </c>
      <c r="F195" s="20">
        <v>11</v>
      </c>
      <c r="G195" s="96">
        <v>1</v>
      </c>
      <c r="H195" s="35">
        <v>9.0909090909090912E-2</v>
      </c>
      <c r="I195" s="22">
        <v>8</v>
      </c>
      <c r="J195" s="79">
        <v>0.72727272727272729</v>
      </c>
      <c r="K195">
        <v>0</v>
      </c>
      <c r="L195">
        <v>0</v>
      </c>
      <c r="M195">
        <v>0</v>
      </c>
      <c r="N195">
        <v>2028</v>
      </c>
    </row>
    <row r="196" spans="1:14" x14ac:dyDescent="0.35">
      <c r="A196" t="s">
        <v>31</v>
      </c>
      <c r="B196" t="s">
        <v>247</v>
      </c>
      <c r="C196" t="s">
        <v>246</v>
      </c>
      <c r="D196" t="s">
        <v>1</v>
      </c>
      <c r="E196" t="s">
        <v>366</v>
      </c>
      <c r="F196" s="20">
        <v>1181</v>
      </c>
      <c r="G196" s="96">
        <v>1015</v>
      </c>
      <c r="H196" s="35">
        <v>0.85944115156646905</v>
      </c>
      <c r="I196" s="22">
        <v>241</v>
      </c>
      <c r="J196" s="79">
        <v>207.12531752751903</v>
      </c>
      <c r="K196">
        <v>0</v>
      </c>
      <c r="L196">
        <v>0</v>
      </c>
      <c r="M196">
        <v>0</v>
      </c>
      <c r="N196">
        <v>2028</v>
      </c>
    </row>
    <row r="197" spans="1:14" x14ac:dyDescent="0.35">
      <c r="A197" t="s">
        <v>31</v>
      </c>
      <c r="B197" t="s">
        <v>247</v>
      </c>
      <c r="C197" t="s">
        <v>246</v>
      </c>
      <c r="D197" t="s">
        <v>1</v>
      </c>
      <c r="E197" t="s">
        <v>372</v>
      </c>
      <c r="F197" s="20">
        <v>1181</v>
      </c>
      <c r="G197" s="96">
        <v>166</v>
      </c>
      <c r="H197" s="35">
        <v>0.14055884843353092</v>
      </c>
      <c r="I197" s="22">
        <v>241</v>
      </c>
      <c r="J197" s="79">
        <v>33.874682472480949</v>
      </c>
      <c r="K197">
        <v>0</v>
      </c>
      <c r="L197">
        <v>0</v>
      </c>
      <c r="M197">
        <v>0</v>
      </c>
      <c r="N197">
        <v>2028</v>
      </c>
    </row>
    <row r="198" spans="1:14" x14ac:dyDescent="0.35">
      <c r="A198" t="s">
        <v>31</v>
      </c>
      <c r="B198" t="s">
        <v>249</v>
      </c>
      <c r="C198" t="s">
        <v>248</v>
      </c>
      <c r="D198" t="s">
        <v>1</v>
      </c>
      <c r="E198" t="s">
        <v>366</v>
      </c>
      <c r="F198" s="20">
        <v>15</v>
      </c>
      <c r="G198" s="96">
        <v>1</v>
      </c>
      <c r="H198" s="35">
        <v>6.6666666666666666E-2</v>
      </c>
      <c r="I198" s="22">
        <v>2</v>
      </c>
      <c r="J198" s="79">
        <v>0.13333333333333333</v>
      </c>
      <c r="K198">
        <v>0</v>
      </c>
      <c r="L198">
        <v>0</v>
      </c>
      <c r="M198">
        <v>0</v>
      </c>
      <c r="N198">
        <v>2028</v>
      </c>
    </row>
    <row r="199" spans="1:14" x14ac:dyDescent="0.35">
      <c r="A199" t="s">
        <v>31</v>
      </c>
      <c r="B199" t="s">
        <v>249</v>
      </c>
      <c r="C199" t="s">
        <v>248</v>
      </c>
      <c r="D199" t="s">
        <v>1</v>
      </c>
      <c r="E199" t="s">
        <v>352</v>
      </c>
      <c r="F199" s="20">
        <v>15</v>
      </c>
      <c r="G199" s="96">
        <v>14</v>
      </c>
      <c r="H199" s="35">
        <v>0.93333333333333335</v>
      </c>
      <c r="I199" s="22">
        <v>2</v>
      </c>
      <c r="J199" s="79">
        <v>1.8666666666666667</v>
      </c>
      <c r="K199">
        <v>0</v>
      </c>
      <c r="L199">
        <v>0</v>
      </c>
      <c r="M199">
        <v>0</v>
      </c>
      <c r="N199">
        <v>2028</v>
      </c>
    </row>
    <row r="200" spans="1:14" x14ac:dyDescent="0.35">
      <c r="A200" t="s">
        <v>31</v>
      </c>
      <c r="B200" t="s">
        <v>251</v>
      </c>
      <c r="C200" t="s">
        <v>250</v>
      </c>
      <c r="D200" t="s">
        <v>1</v>
      </c>
      <c r="E200" t="s">
        <v>372</v>
      </c>
      <c r="F200" s="20">
        <v>1353</v>
      </c>
      <c r="G200" s="96">
        <v>686</v>
      </c>
      <c r="H200" s="35">
        <v>0.5070214338507022</v>
      </c>
      <c r="I200" s="22">
        <v>221</v>
      </c>
      <c r="J200" s="79">
        <v>112.21507760532151</v>
      </c>
      <c r="K200">
        <v>0</v>
      </c>
      <c r="L200">
        <v>0</v>
      </c>
      <c r="M200">
        <v>0</v>
      </c>
      <c r="N200">
        <v>2026</v>
      </c>
    </row>
    <row r="201" spans="1:14" x14ac:dyDescent="0.35">
      <c r="A201" t="s">
        <v>31</v>
      </c>
      <c r="B201" t="s">
        <v>251</v>
      </c>
      <c r="C201" t="s">
        <v>250</v>
      </c>
      <c r="D201" t="s">
        <v>1</v>
      </c>
      <c r="E201" t="s">
        <v>371</v>
      </c>
      <c r="F201" s="20">
        <v>1353</v>
      </c>
      <c r="G201" s="96">
        <v>667</v>
      </c>
      <c r="H201" s="35">
        <v>0.49297856614929786</v>
      </c>
      <c r="I201" s="22">
        <v>221</v>
      </c>
      <c r="J201" s="79">
        <v>108.78492239467849</v>
      </c>
      <c r="K201">
        <v>0</v>
      </c>
      <c r="L201">
        <v>0</v>
      </c>
      <c r="M201">
        <v>0</v>
      </c>
      <c r="N201">
        <v>2026</v>
      </c>
    </row>
    <row r="202" spans="1:14" x14ac:dyDescent="0.35">
      <c r="A202" s="93" t="s">
        <v>31</v>
      </c>
      <c r="B202" t="s">
        <v>253</v>
      </c>
      <c r="C202" t="s">
        <v>252</v>
      </c>
      <c r="D202" t="s">
        <v>1</v>
      </c>
      <c r="E202" t="s">
        <v>372</v>
      </c>
      <c r="F202" s="20">
        <v>2425</v>
      </c>
      <c r="G202" s="96">
        <v>51</v>
      </c>
      <c r="H202" s="35">
        <v>2.1030927835051547E-2</v>
      </c>
      <c r="I202" s="22">
        <v>502</v>
      </c>
      <c r="J202" s="79">
        <v>10.557525773195877</v>
      </c>
      <c r="K202">
        <v>0</v>
      </c>
      <c r="L202">
        <v>0</v>
      </c>
      <c r="M202">
        <v>0</v>
      </c>
      <c r="N202">
        <v>2027</v>
      </c>
    </row>
    <row r="203" spans="1:14" x14ac:dyDescent="0.35">
      <c r="A203" t="s">
        <v>31</v>
      </c>
      <c r="B203" t="s">
        <v>253</v>
      </c>
      <c r="C203" t="s">
        <v>252</v>
      </c>
      <c r="D203" t="s">
        <v>1</v>
      </c>
      <c r="E203" t="s">
        <v>364</v>
      </c>
      <c r="F203" s="20">
        <v>2425</v>
      </c>
      <c r="G203" s="96">
        <v>2300</v>
      </c>
      <c r="H203" s="35">
        <v>0.94845360824742264</v>
      </c>
      <c r="I203" s="22">
        <v>502</v>
      </c>
      <c r="J203" s="79">
        <v>476.33072164948459</v>
      </c>
      <c r="K203">
        <v>0</v>
      </c>
      <c r="L203">
        <v>0</v>
      </c>
      <c r="M203">
        <v>0</v>
      </c>
      <c r="N203">
        <v>2027</v>
      </c>
    </row>
    <row r="204" spans="1:14" x14ac:dyDescent="0.35">
      <c r="A204" t="s">
        <v>31</v>
      </c>
      <c r="B204" t="s">
        <v>253</v>
      </c>
      <c r="C204" t="s">
        <v>252</v>
      </c>
      <c r="D204" t="s">
        <v>1</v>
      </c>
      <c r="E204" t="s">
        <v>371</v>
      </c>
      <c r="F204" s="20">
        <v>2425</v>
      </c>
      <c r="G204" s="96">
        <v>74</v>
      </c>
      <c r="H204" s="35">
        <v>3.0515463917525774E-2</v>
      </c>
      <c r="I204" s="22">
        <v>502</v>
      </c>
      <c r="J204" s="79">
        <v>15.111752577319587</v>
      </c>
      <c r="K204">
        <v>0</v>
      </c>
      <c r="L204">
        <v>0</v>
      </c>
      <c r="M204">
        <v>0</v>
      </c>
      <c r="N204">
        <v>2027</v>
      </c>
    </row>
    <row r="205" spans="1:14" x14ac:dyDescent="0.35">
      <c r="A205" t="s">
        <v>31</v>
      </c>
      <c r="B205" t="s">
        <v>255</v>
      </c>
      <c r="C205" t="s">
        <v>254</v>
      </c>
      <c r="D205" t="s">
        <v>1</v>
      </c>
      <c r="E205" t="s">
        <v>364</v>
      </c>
      <c r="F205" s="20">
        <v>624</v>
      </c>
      <c r="G205" s="97">
        <v>624</v>
      </c>
      <c r="H205" s="35">
        <v>1</v>
      </c>
      <c r="I205" s="22">
        <v>216</v>
      </c>
      <c r="J205" s="79">
        <v>216</v>
      </c>
      <c r="K205">
        <v>0</v>
      </c>
      <c r="L205">
        <v>0</v>
      </c>
      <c r="M205">
        <v>0</v>
      </c>
      <c r="N205">
        <v>2026</v>
      </c>
    </row>
    <row r="206" spans="1:14" x14ac:dyDescent="0.35">
      <c r="A206" t="s">
        <v>31</v>
      </c>
      <c r="B206" t="s">
        <v>257</v>
      </c>
      <c r="C206" t="s">
        <v>256</v>
      </c>
      <c r="D206" t="s">
        <v>1</v>
      </c>
      <c r="E206" t="s">
        <v>373</v>
      </c>
      <c r="F206" s="20">
        <v>2307</v>
      </c>
      <c r="G206" s="96">
        <v>2307</v>
      </c>
      <c r="H206" s="35">
        <v>1</v>
      </c>
      <c r="I206" s="22">
        <v>338</v>
      </c>
      <c r="J206" s="79">
        <v>338</v>
      </c>
      <c r="K206">
        <v>0</v>
      </c>
      <c r="L206">
        <v>0</v>
      </c>
      <c r="M206">
        <v>0</v>
      </c>
      <c r="N206">
        <v>2028</v>
      </c>
    </row>
    <row r="207" spans="1:14" x14ac:dyDescent="0.35">
      <c r="A207" t="s">
        <v>31</v>
      </c>
      <c r="B207" t="s">
        <v>259</v>
      </c>
      <c r="C207" t="s">
        <v>258</v>
      </c>
      <c r="D207" t="s">
        <v>1</v>
      </c>
      <c r="E207" t="s">
        <v>373</v>
      </c>
      <c r="F207" s="20">
        <v>453</v>
      </c>
      <c r="G207" s="96">
        <v>453</v>
      </c>
      <c r="H207" s="35">
        <v>1</v>
      </c>
      <c r="I207" s="22">
        <v>99</v>
      </c>
      <c r="J207" s="79">
        <v>99</v>
      </c>
      <c r="K207">
        <v>0</v>
      </c>
      <c r="L207">
        <v>0</v>
      </c>
      <c r="M207">
        <v>0</v>
      </c>
      <c r="N207">
        <v>2029</v>
      </c>
    </row>
    <row r="208" spans="1:14" x14ac:dyDescent="0.35">
      <c r="A208" t="s">
        <v>31</v>
      </c>
      <c r="B208" t="s">
        <v>261</v>
      </c>
      <c r="C208" t="s">
        <v>260</v>
      </c>
      <c r="D208" t="s">
        <v>1</v>
      </c>
      <c r="E208" t="s">
        <v>373</v>
      </c>
      <c r="F208" s="20">
        <v>524</v>
      </c>
      <c r="G208" s="96">
        <v>524</v>
      </c>
      <c r="H208" s="35">
        <v>1</v>
      </c>
      <c r="I208" s="22">
        <v>171</v>
      </c>
      <c r="J208" s="79">
        <v>171</v>
      </c>
      <c r="K208">
        <v>6</v>
      </c>
      <c r="L208">
        <v>0</v>
      </c>
      <c r="M208">
        <v>0</v>
      </c>
      <c r="N208">
        <v>2027</v>
      </c>
    </row>
    <row r="209" spans="1:14" x14ac:dyDescent="0.35">
      <c r="A209" t="s">
        <v>31</v>
      </c>
      <c r="B209" t="s">
        <v>263</v>
      </c>
      <c r="C209" t="s">
        <v>262</v>
      </c>
      <c r="D209" t="s">
        <v>1</v>
      </c>
      <c r="E209" t="s">
        <v>371</v>
      </c>
      <c r="F209" s="20">
        <v>677</v>
      </c>
      <c r="G209" s="96">
        <v>677</v>
      </c>
      <c r="H209" s="35">
        <v>1</v>
      </c>
      <c r="I209" s="22">
        <v>224</v>
      </c>
      <c r="J209" s="79">
        <v>224</v>
      </c>
      <c r="K209">
        <v>0</v>
      </c>
      <c r="L209">
        <v>0</v>
      </c>
      <c r="M209">
        <v>0</v>
      </c>
      <c r="N209">
        <v>2027</v>
      </c>
    </row>
    <row r="210" spans="1:14" x14ac:dyDescent="0.35">
      <c r="A210" s="93" t="s">
        <v>32</v>
      </c>
      <c r="B210" t="s">
        <v>269</v>
      </c>
      <c r="C210" t="s">
        <v>268</v>
      </c>
      <c r="D210" t="s">
        <v>1</v>
      </c>
      <c r="E210" t="s">
        <v>360</v>
      </c>
      <c r="F210" s="20">
        <v>179</v>
      </c>
      <c r="G210" s="96">
        <v>179</v>
      </c>
      <c r="H210" s="35">
        <v>1</v>
      </c>
      <c r="I210" s="22">
        <v>21</v>
      </c>
      <c r="J210" s="79">
        <v>21</v>
      </c>
      <c r="K210">
        <v>0</v>
      </c>
      <c r="L210">
        <v>0</v>
      </c>
      <c r="M210">
        <v>0</v>
      </c>
      <c r="N210">
        <v>2027</v>
      </c>
    </row>
    <row r="211" spans="1:14" x14ac:dyDescent="0.35">
      <c r="A211" s="93" t="s">
        <v>32</v>
      </c>
      <c r="B211" t="s">
        <v>265</v>
      </c>
      <c r="C211" t="s">
        <v>264</v>
      </c>
      <c r="D211" t="s">
        <v>1</v>
      </c>
      <c r="E211" t="s">
        <v>348</v>
      </c>
      <c r="F211" s="20">
        <v>130</v>
      </c>
      <c r="G211" s="96">
        <v>1</v>
      </c>
      <c r="H211" s="35">
        <v>7.6923076923076927E-3</v>
      </c>
      <c r="I211" s="22">
        <v>20</v>
      </c>
      <c r="J211" s="79">
        <v>0.15384615384615385</v>
      </c>
      <c r="K211">
        <v>0</v>
      </c>
      <c r="L211">
        <v>0</v>
      </c>
      <c r="M211">
        <v>0</v>
      </c>
      <c r="N211">
        <v>2026</v>
      </c>
    </row>
    <row r="212" spans="1:14" x14ac:dyDescent="0.35">
      <c r="A212" t="s">
        <v>32</v>
      </c>
      <c r="B212" t="s">
        <v>265</v>
      </c>
      <c r="C212" t="s">
        <v>264</v>
      </c>
      <c r="D212" t="s">
        <v>1</v>
      </c>
      <c r="E212" t="s">
        <v>382</v>
      </c>
      <c r="F212" s="20">
        <v>130</v>
      </c>
      <c r="G212" s="96">
        <v>19</v>
      </c>
      <c r="H212" s="35">
        <v>0.14615384615384616</v>
      </c>
      <c r="I212" s="22">
        <v>20</v>
      </c>
      <c r="J212" s="79">
        <v>2.9230769230769234</v>
      </c>
      <c r="K212">
        <v>0</v>
      </c>
      <c r="L212">
        <v>0</v>
      </c>
      <c r="M212">
        <v>0</v>
      </c>
      <c r="N212">
        <v>2026</v>
      </c>
    </row>
    <row r="213" spans="1:14" x14ac:dyDescent="0.35">
      <c r="A213" t="s">
        <v>32</v>
      </c>
      <c r="B213" t="s">
        <v>265</v>
      </c>
      <c r="C213" t="s">
        <v>264</v>
      </c>
      <c r="D213" t="s">
        <v>1</v>
      </c>
      <c r="E213" t="s">
        <v>383</v>
      </c>
      <c r="F213" s="20">
        <v>130</v>
      </c>
      <c r="G213" s="96">
        <v>9</v>
      </c>
      <c r="H213" s="35">
        <v>6.9230769230769235E-2</v>
      </c>
      <c r="I213" s="22">
        <v>20</v>
      </c>
      <c r="J213" s="79">
        <v>1.3846153846153846</v>
      </c>
      <c r="K213">
        <v>0</v>
      </c>
      <c r="L213">
        <v>0</v>
      </c>
      <c r="M213">
        <v>0</v>
      </c>
      <c r="N213">
        <v>2026</v>
      </c>
    </row>
    <row r="214" spans="1:14" x14ac:dyDescent="0.35">
      <c r="A214" t="s">
        <v>32</v>
      </c>
      <c r="B214" t="s">
        <v>265</v>
      </c>
      <c r="C214" t="s">
        <v>264</v>
      </c>
      <c r="D214" t="s">
        <v>1</v>
      </c>
      <c r="E214" t="s">
        <v>341</v>
      </c>
      <c r="F214" s="20">
        <v>130</v>
      </c>
      <c r="G214" s="96">
        <v>101</v>
      </c>
      <c r="H214" s="35">
        <v>0.77692307692307694</v>
      </c>
      <c r="I214" s="22">
        <v>20</v>
      </c>
      <c r="J214" s="79">
        <v>15.538461538461538</v>
      </c>
      <c r="K214">
        <v>0</v>
      </c>
      <c r="L214">
        <v>0</v>
      </c>
      <c r="M214">
        <v>0</v>
      </c>
      <c r="N214">
        <v>2026</v>
      </c>
    </row>
    <row r="215" spans="1:14" x14ac:dyDescent="0.35">
      <c r="A215" s="93" t="s">
        <v>32</v>
      </c>
      <c r="B215" t="s">
        <v>267</v>
      </c>
      <c r="C215" t="s">
        <v>266</v>
      </c>
      <c r="D215" t="s">
        <v>1</v>
      </c>
      <c r="E215" t="s">
        <v>349</v>
      </c>
      <c r="F215" s="20">
        <v>4827</v>
      </c>
      <c r="G215" s="96">
        <v>380</v>
      </c>
      <c r="H215" s="35">
        <v>7.8723845038326079E-2</v>
      </c>
      <c r="I215" s="22">
        <v>1159</v>
      </c>
      <c r="J215" s="79">
        <v>91.240936399419923</v>
      </c>
      <c r="K215">
        <v>0</v>
      </c>
      <c r="L215">
        <v>0</v>
      </c>
      <c r="M215">
        <v>0</v>
      </c>
      <c r="N215">
        <v>2026</v>
      </c>
    </row>
    <row r="216" spans="1:14" x14ac:dyDescent="0.35">
      <c r="A216" s="93" t="s">
        <v>32</v>
      </c>
      <c r="B216" t="s">
        <v>267</v>
      </c>
      <c r="C216" t="s">
        <v>266</v>
      </c>
      <c r="D216" t="s">
        <v>1</v>
      </c>
      <c r="E216" t="s">
        <v>360</v>
      </c>
      <c r="F216" s="20">
        <v>4827</v>
      </c>
      <c r="G216" s="96">
        <v>3694</v>
      </c>
      <c r="H216" s="35">
        <v>0.76527864097783305</v>
      </c>
      <c r="I216" s="22">
        <v>1159</v>
      </c>
      <c r="J216" s="79">
        <v>886.95794489330854</v>
      </c>
      <c r="K216">
        <v>0</v>
      </c>
      <c r="L216">
        <v>0</v>
      </c>
      <c r="M216">
        <v>0</v>
      </c>
      <c r="N216">
        <v>2026</v>
      </c>
    </row>
    <row r="217" spans="1:14" x14ac:dyDescent="0.35">
      <c r="A217" t="s">
        <v>32</v>
      </c>
      <c r="B217" t="s">
        <v>267</v>
      </c>
      <c r="C217" t="s">
        <v>266</v>
      </c>
      <c r="D217" t="s">
        <v>1</v>
      </c>
      <c r="E217" t="s">
        <v>362</v>
      </c>
      <c r="F217" s="20">
        <v>4827</v>
      </c>
      <c r="G217" s="96">
        <v>304</v>
      </c>
      <c r="H217" s="35">
        <v>6.2979076030660872E-2</v>
      </c>
      <c r="I217" s="22">
        <v>1159</v>
      </c>
      <c r="J217" s="79">
        <v>72.992749119535944</v>
      </c>
      <c r="K217">
        <v>0</v>
      </c>
      <c r="L217">
        <v>0</v>
      </c>
      <c r="M217">
        <v>0</v>
      </c>
      <c r="N217">
        <v>2026</v>
      </c>
    </row>
    <row r="218" spans="1:14" x14ac:dyDescent="0.35">
      <c r="A218" t="s">
        <v>32</v>
      </c>
      <c r="B218" t="s">
        <v>267</v>
      </c>
      <c r="C218" t="s">
        <v>266</v>
      </c>
      <c r="D218" t="s">
        <v>1</v>
      </c>
      <c r="E218" t="s">
        <v>357</v>
      </c>
      <c r="F218" s="20">
        <v>4827</v>
      </c>
      <c r="G218" s="96">
        <v>449</v>
      </c>
      <c r="H218" s="35">
        <v>9.301843795318003E-2</v>
      </c>
      <c r="I218" s="22">
        <v>1159</v>
      </c>
      <c r="J218" s="79">
        <v>107.80836958773565</v>
      </c>
      <c r="K218">
        <v>0</v>
      </c>
      <c r="L218">
        <v>0</v>
      </c>
      <c r="M218">
        <v>0</v>
      </c>
      <c r="N218">
        <v>2026</v>
      </c>
    </row>
    <row r="219" spans="1:14" x14ac:dyDescent="0.35">
      <c r="A219" s="93" t="s">
        <v>33</v>
      </c>
      <c r="B219" t="s">
        <v>271</v>
      </c>
      <c r="C219" t="s">
        <v>270</v>
      </c>
      <c r="D219" t="s">
        <v>1</v>
      </c>
      <c r="E219" t="s">
        <v>358</v>
      </c>
      <c r="F219" s="20">
        <v>331</v>
      </c>
      <c r="G219" s="96">
        <v>168</v>
      </c>
      <c r="H219" s="35">
        <v>0.50755287009063443</v>
      </c>
      <c r="I219" s="22">
        <v>135</v>
      </c>
      <c r="J219" s="79">
        <v>68.51963746223565</v>
      </c>
      <c r="K219">
        <v>0</v>
      </c>
      <c r="L219">
        <v>0</v>
      </c>
      <c r="M219">
        <v>0</v>
      </c>
      <c r="N219">
        <v>2026</v>
      </c>
    </row>
    <row r="220" spans="1:14" x14ac:dyDescent="0.35">
      <c r="A220" t="s">
        <v>33</v>
      </c>
      <c r="B220" t="s">
        <v>271</v>
      </c>
      <c r="C220" t="s">
        <v>270</v>
      </c>
      <c r="D220" t="s">
        <v>1</v>
      </c>
      <c r="E220" t="s">
        <v>359</v>
      </c>
      <c r="F220" s="20">
        <v>331</v>
      </c>
      <c r="G220" s="96">
        <v>55</v>
      </c>
      <c r="H220" s="35">
        <v>0.16616314199395771</v>
      </c>
      <c r="I220" s="22">
        <v>135</v>
      </c>
      <c r="J220" s="79">
        <v>22.432024169184292</v>
      </c>
      <c r="K220">
        <v>0</v>
      </c>
      <c r="L220">
        <v>0</v>
      </c>
      <c r="M220">
        <v>0</v>
      </c>
      <c r="N220">
        <v>2026</v>
      </c>
    </row>
    <row r="221" spans="1:14" x14ac:dyDescent="0.35">
      <c r="A221" t="s">
        <v>33</v>
      </c>
      <c r="B221" t="s">
        <v>271</v>
      </c>
      <c r="C221" t="s">
        <v>270</v>
      </c>
      <c r="D221" t="s">
        <v>1</v>
      </c>
      <c r="E221" t="s">
        <v>370</v>
      </c>
      <c r="F221" s="20">
        <v>331</v>
      </c>
      <c r="G221" s="96">
        <v>108</v>
      </c>
      <c r="H221" s="35">
        <v>0.32628398791540786</v>
      </c>
      <c r="I221" s="22">
        <v>135</v>
      </c>
      <c r="J221" s="79">
        <v>44.048338368580062</v>
      </c>
      <c r="K221">
        <v>0</v>
      </c>
      <c r="L221">
        <v>0</v>
      </c>
      <c r="M221">
        <v>0</v>
      </c>
      <c r="N221">
        <v>2026</v>
      </c>
    </row>
    <row r="222" spans="1:14" x14ac:dyDescent="0.35">
      <c r="A222" s="93" t="s">
        <v>34</v>
      </c>
      <c r="B222" t="s">
        <v>273</v>
      </c>
      <c r="C222" t="s">
        <v>272</v>
      </c>
      <c r="D222" t="s">
        <v>1</v>
      </c>
      <c r="E222" t="s">
        <v>346</v>
      </c>
      <c r="F222" s="20">
        <v>45</v>
      </c>
      <c r="G222" s="96">
        <v>45</v>
      </c>
      <c r="H222" s="35">
        <v>1</v>
      </c>
      <c r="I222" s="22">
        <v>4</v>
      </c>
      <c r="J222" s="79">
        <v>4</v>
      </c>
      <c r="K222">
        <v>0</v>
      </c>
      <c r="L222">
        <v>0</v>
      </c>
      <c r="M222">
        <v>0</v>
      </c>
      <c r="N222">
        <v>2027</v>
      </c>
    </row>
    <row r="223" spans="1:14" x14ac:dyDescent="0.35">
      <c r="A223" s="93" t="s">
        <v>35</v>
      </c>
      <c r="B223" t="s">
        <v>275</v>
      </c>
      <c r="C223" t="s">
        <v>274</v>
      </c>
      <c r="D223" t="s">
        <v>1</v>
      </c>
      <c r="E223" t="s">
        <v>354</v>
      </c>
      <c r="F223" s="20">
        <v>4530</v>
      </c>
      <c r="G223" s="96">
        <v>2378</v>
      </c>
      <c r="H223" s="35">
        <v>0.52494481236203094</v>
      </c>
      <c r="I223" s="22">
        <v>826</v>
      </c>
      <c r="J223" s="79">
        <v>433.60441501103753</v>
      </c>
      <c r="K223">
        <v>0</v>
      </c>
      <c r="L223">
        <v>0</v>
      </c>
      <c r="M223">
        <v>0</v>
      </c>
      <c r="N223">
        <v>2027</v>
      </c>
    </row>
    <row r="224" spans="1:14" x14ac:dyDescent="0.35">
      <c r="A224" s="93" t="s">
        <v>35</v>
      </c>
      <c r="B224" t="s">
        <v>275</v>
      </c>
      <c r="C224" t="s">
        <v>274</v>
      </c>
      <c r="D224" t="s">
        <v>1</v>
      </c>
      <c r="E224" t="s">
        <v>384</v>
      </c>
      <c r="F224" s="20">
        <v>4530</v>
      </c>
      <c r="G224" s="96">
        <v>2144</v>
      </c>
      <c r="H224" s="35">
        <v>0.47328918322295804</v>
      </c>
      <c r="I224" s="22">
        <v>826</v>
      </c>
      <c r="J224" s="79">
        <v>390.93686534216334</v>
      </c>
      <c r="K224">
        <v>0</v>
      </c>
      <c r="L224">
        <v>0</v>
      </c>
      <c r="M224">
        <v>0</v>
      </c>
      <c r="N224">
        <v>2027</v>
      </c>
    </row>
    <row r="225" spans="1:14" x14ac:dyDescent="0.35">
      <c r="A225" t="s">
        <v>35</v>
      </c>
      <c r="B225" t="s">
        <v>275</v>
      </c>
      <c r="C225" t="s">
        <v>274</v>
      </c>
      <c r="D225" t="s">
        <v>1</v>
      </c>
      <c r="E225" t="s">
        <v>355</v>
      </c>
      <c r="F225" s="20">
        <v>4530</v>
      </c>
      <c r="G225" s="96">
        <v>8</v>
      </c>
      <c r="H225" s="35">
        <v>1.7660044150110375E-3</v>
      </c>
      <c r="I225" s="22">
        <v>826</v>
      </c>
      <c r="J225" s="79">
        <v>1.458719646799117</v>
      </c>
      <c r="K225">
        <v>0</v>
      </c>
      <c r="L225">
        <v>0</v>
      </c>
      <c r="M225">
        <v>0</v>
      </c>
      <c r="N225">
        <v>2027</v>
      </c>
    </row>
    <row r="226" spans="1:14" x14ac:dyDescent="0.35">
      <c r="A226" s="93" t="s">
        <v>385</v>
      </c>
      <c r="B226" s="11" t="s">
        <v>279</v>
      </c>
      <c r="C226" s="11" t="s">
        <v>278</v>
      </c>
      <c r="D226" t="s">
        <v>4</v>
      </c>
      <c r="E226" t="s">
        <v>367</v>
      </c>
      <c r="F226" s="20">
        <v>5972</v>
      </c>
      <c r="G226" s="98">
        <v>263</v>
      </c>
      <c r="H226" s="35">
        <v>4.2674022391692358E-2</v>
      </c>
      <c r="I226" s="22">
        <v>0</v>
      </c>
      <c r="J226" s="36">
        <v>0</v>
      </c>
      <c r="K226" s="36">
        <v>0</v>
      </c>
      <c r="L226" s="36">
        <v>0</v>
      </c>
      <c r="M226" s="36">
        <v>0</v>
      </c>
      <c r="N226">
        <v>2026</v>
      </c>
    </row>
    <row r="227" spans="1:14" x14ac:dyDescent="0.35">
      <c r="A227" s="93" t="s">
        <v>385</v>
      </c>
      <c r="B227" s="11" t="s">
        <v>279</v>
      </c>
      <c r="C227" s="11" t="s">
        <v>278</v>
      </c>
      <c r="D227" t="s">
        <v>4</v>
      </c>
      <c r="E227" t="s">
        <v>348</v>
      </c>
      <c r="F227" s="20">
        <v>5972</v>
      </c>
      <c r="G227" s="98">
        <v>1521</v>
      </c>
      <c r="H227" s="35">
        <v>0.24679539185461627</v>
      </c>
      <c r="I227" s="22">
        <v>0</v>
      </c>
      <c r="J227" s="36">
        <v>0</v>
      </c>
      <c r="K227" s="36">
        <v>0</v>
      </c>
      <c r="L227" s="36">
        <v>0</v>
      </c>
      <c r="M227" s="36">
        <v>0</v>
      </c>
      <c r="N227">
        <v>2026</v>
      </c>
    </row>
    <row r="228" spans="1:14" x14ac:dyDescent="0.35">
      <c r="A228" s="93" t="s">
        <v>385</v>
      </c>
      <c r="B228" s="11" t="s">
        <v>279</v>
      </c>
      <c r="C228" s="11" t="s">
        <v>278</v>
      </c>
      <c r="D228" t="s">
        <v>4</v>
      </c>
      <c r="E228" t="s">
        <v>368</v>
      </c>
      <c r="F228" s="20">
        <v>5972</v>
      </c>
      <c r="G228" s="98">
        <v>163</v>
      </c>
      <c r="H228" s="35">
        <v>2.6448158364432907E-2</v>
      </c>
      <c r="I228" s="22">
        <v>0</v>
      </c>
      <c r="J228" s="36">
        <v>0</v>
      </c>
      <c r="K228" s="36">
        <v>0</v>
      </c>
      <c r="L228" s="36">
        <v>0</v>
      </c>
      <c r="M228" s="36">
        <v>0</v>
      </c>
      <c r="N228">
        <v>2026</v>
      </c>
    </row>
    <row r="229" spans="1:14" x14ac:dyDescent="0.35">
      <c r="A229" s="93" t="s">
        <v>385</v>
      </c>
      <c r="B229" s="11" t="s">
        <v>279</v>
      </c>
      <c r="C229" s="11" t="s">
        <v>278</v>
      </c>
      <c r="D229" t="s">
        <v>4</v>
      </c>
      <c r="E229" t="s">
        <v>369</v>
      </c>
      <c r="F229" s="20">
        <v>5972</v>
      </c>
      <c r="G229" s="98">
        <v>202</v>
      </c>
      <c r="H229" s="35">
        <v>3.277624533506409E-2</v>
      </c>
      <c r="I229" s="22">
        <v>0</v>
      </c>
      <c r="J229" s="36">
        <v>0</v>
      </c>
      <c r="K229" s="36">
        <v>0</v>
      </c>
      <c r="L229" s="36">
        <v>0</v>
      </c>
      <c r="M229" s="36">
        <v>0</v>
      </c>
      <c r="N229">
        <v>2026</v>
      </c>
    </row>
    <row r="230" spans="1:14" x14ac:dyDescent="0.35">
      <c r="A230" s="93" t="s">
        <v>385</v>
      </c>
      <c r="B230" s="11" t="s">
        <v>279</v>
      </c>
      <c r="C230" s="11" t="s">
        <v>278</v>
      </c>
      <c r="D230" t="s">
        <v>4</v>
      </c>
      <c r="E230" t="s">
        <v>317</v>
      </c>
      <c r="F230" s="20">
        <v>5972</v>
      </c>
      <c r="G230" s="98">
        <v>447</v>
      </c>
      <c r="H230" s="35">
        <v>7.2529612201849752E-2</v>
      </c>
      <c r="I230" s="22">
        <v>0</v>
      </c>
      <c r="J230" s="36">
        <v>0</v>
      </c>
      <c r="K230" s="36">
        <v>0</v>
      </c>
      <c r="L230" s="36">
        <v>0</v>
      </c>
      <c r="M230" s="36">
        <v>0</v>
      </c>
      <c r="N230">
        <v>2026</v>
      </c>
    </row>
    <row r="231" spans="1:14" x14ac:dyDescent="0.35">
      <c r="A231" t="s">
        <v>385</v>
      </c>
      <c r="B231" s="11" t="s">
        <v>279</v>
      </c>
      <c r="C231" s="11" t="s">
        <v>278</v>
      </c>
      <c r="D231" t="s">
        <v>4</v>
      </c>
      <c r="E231" t="s">
        <v>388</v>
      </c>
      <c r="F231" s="20">
        <v>5972</v>
      </c>
      <c r="G231" s="98">
        <v>153</v>
      </c>
      <c r="H231" s="35">
        <v>2.4825571961706962E-2</v>
      </c>
      <c r="I231" s="22">
        <v>0</v>
      </c>
      <c r="J231" s="36">
        <v>0</v>
      </c>
      <c r="K231" s="36">
        <v>0</v>
      </c>
      <c r="L231" s="36">
        <v>0</v>
      </c>
      <c r="M231" s="36">
        <v>0</v>
      </c>
      <c r="N231">
        <v>2026</v>
      </c>
    </row>
    <row r="232" spans="1:14" x14ac:dyDescent="0.35">
      <c r="A232" t="s">
        <v>385</v>
      </c>
      <c r="B232" s="11" t="s">
        <v>279</v>
      </c>
      <c r="C232" s="11" t="s">
        <v>278</v>
      </c>
      <c r="D232" t="s">
        <v>4</v>
      </c>
      <c r="E232" t="s">
        <v>382</v>
      </c>
      <c r="F232" s="20">
        <v>5972</v>
      </c>
      <c r="G232" s="98">
        <v>4</v>
      </c>
      <c r="H232" s="35">
        <v>6.4903456109037809E-4</v>
      </c>
      <c r="I232" s="22">
        <v>0</v>
      </c>
      <c r="J232" s="36">
        <v>0</v>
      </c>
      <c r="K232" s="36">
        <v>0</v>
      </c>
      <c r="L232" s="36">
        <v>0</v>
      </c>
      <c r="M232" s="36">
        <v>0</v>
      </c>
      <c r="N232">
        <v>2026</v>
      </c>
    </row>
    <row r="233" spans="1:14" x14ac:dyDescent="0.35">
      <c r="A233" t="s">
        <v>385</v>
      </c>
      <c r="B233" s="11" t="s">
        <v>279</v>
      </c>
      <c r="C233" s="11" t="s">
        <v>278</v>
      </c>
      <c r="D233" t="s">
        <v>4</v>
      </c>
      <c r="E233" t="s">
        <v>383</v>
      </c>
      <c r="F233" s="20">
        <v>5972</v>
      </c>
      <c r="G233" s="98">
        <v>43</v>
      </c>
      <c r="H233" s="35">
        <v>6.9771215317215645E-3</v>
      </c>
      <c r="I233" s="22">
        <v>0</v>
      </c>
      <c r="J233" s="36">
        <v>0</v>
      </c>
      <c r="K233" s="36">
        <v>0</v>
      </c>
      <c r="L233" s="36">
        <v>0</v>
      </c>
      <c r="M233" s="36">
        <v>0</v>
      </c>
      <c r="N233">
        <v>2026</v>
      </c>
    </row>
    <row r="234" spans="1:14" x14ac:dyDescent="0.35">
      <c r="A234" t="s">
        <v>385</v>
      </c>
      <c r="B234" s="11" t="s">
        <v>279</v>
      </c>
      <c r="C234" s="11" t="s">
        <v>278</v>
      </c>
      <c r="D234" t="s">
        <v>4</v>
      </c>
      <c r="E234" t="s">
        <v>363</v>
      </c>
      <c r="F234" s="20">
        <v>5972</v>
      </c>
      <c r="G234" s="98">
        <v>3176</v>
      </c>
      <c r="H234" s="35">
        <v>0.51533344150576021</v>
      </c>
      <c r="I234" s="22">
        <v>0</v>
      </c>
      <c r="J234" s="36">
        <v>0</v>
      </c>
      <c r="K234" s="36">
        <v>0</v>
      </c>
      <c r="L234" s="36">
        <v>0</v>
      </c>
      <c r="M234" s="36">
        <v>0</v>
      </c>
      <c r="N234">
        <v>2026</v>
      </c>
    </row>
    <row r="235" spans="1:14" x14ac:dyDescent="0.35">
      <c r="A235" t="s">
        <v>385</v>
      </c>
      <c r="B235" s="11" t="s">
        <v>277</v>
      </c>
      <c r="C235" s="11" t="s">
        <v>276</v>
      </c>
      <c r="D235" t="s">
        <v>4</v>
      </c>
      <c r="E235" t="s">
        <v>375</v>
      </c>
      <c r="F235" s="20">
        <v>18069</v>
      </c>
      <c r="G235" s="98">
        <v>38</v>
      </c>
      <c r="H235" s="35">
        <v>2.0541650900048653E-3</v>
      </c>
      <c r="I235" s="22">
        <v>0</v>
      </c>
      <c r="J235" s="36">
        <v>0</v>
      </c>
      <c r="K235" s="36">
        <v>0</v>
      </c>
      <c r="L235" s="36">
        <v>0</v>
      </c>
      <c r="M235" s="36">
        <v>0</v>
      </c>
      <c r="N235">
        <v>2026</v>
      </c>
    </row>
    <row r="236" spans="1:14" x14ac:dyDescent="0.35">
      <c r="A236" t="s">
        <v>385</v>
      </c>
      <c r="B236" s="11" t="s">
        <v>277</v>
      </c>
      <c r="C236" s="11" t="s">
        <v>276</v>
      </c>
      <c r="D236" t="s">
        <v>4</v>
      </c>
      <c r="E236" t="s">
        <v>366</v>
      </c>
      <c r="F236" s="20">
        <v>18069</v>
      </c>
      <c r="G236" s="98">
        <v>470</v>
      </c>
      <c r="H236" s="35">
        <v>2.5406778744797017E-2</v>
      </c>
      <c r="I236" s="22">
        <v>0</v>
      </c>
      <c r="J236" s="36">
        <v>0</v>
      </c>
      <c r="K236" s="36">
        <v>0</v>
      </c>
      <c r="L236" s="36">
        <v>0</v>
      </c>
      <c r="M236" s="36">
        <v>0</v>
      </c>
      <c r="N236">
        <v>2026</v>
      </c>
    </row>
    <row r="237" spans="1:14" x14ac:dyDescent="0.35">
      <c r="A237" t="s">
        <v>385</v>
      </c>
      <c r="B237" s="11" t="s">
        <v>277</v>
      </c>
      <c r="C237" s="11" t="s">
        <v>276</v>
      </c>
      <c r="D237" t="s">
        <v>4</v>
      </c>
      <c r="E237" t="s">
        <v>339</v>
      </c>
      <c r="F237" s="20">
        <v>18069</v>
      </c>
      <c r="G237" s="98">
        <v>31</v>
      </c>
      <c r="H237" s="35">
        <v>1.6757662576355479E-3</v>
      </c>
      <c r="I237" s="22">
        <v>0</v>
      </c>
      <c r="J237" s="36">
        <v>0</v>
      </c>
      <c r="K237" s="36">
        <v>0</v>
      </c>
      <c r="L237" s="36">
        <v>0</v>
      </c>
      <c r="M237" s="36">
        <v>0</v>
      </c>
      <c r="N237">
        <v>2026</v>
      </c>
    </row>
    <row r="238" spans="1:14" x14ac:dyDescent="0.35">
      <c r="A238" t="s">
        <v>385</v>
      </c>
      <c r="B238" s="11" t="s">
        <v>277</v>
      </c>
      <c r="C238" s="11" t="s">
        <v>276</v>
      </c>
      <c r="D238" t="s">
        <v>4</v>
      </c>
      <c r="E238" t="s">
        <v>352</v>
      </c>
      <c r="F238" s="20">
        <v>18069</v>
      </c>
      <c r="G238" s="98">
        <v>30</v>
      </c>
      <c r="H238" s="35">
        <v>1.6217092815827882E-3</v>
      </c>
      <c r="I238" s="22">
        <v>0</v>
      </c>
      <c r="J238" s="36">
        <v>0</v>
      </c>
      <c r="K238" s="36">
        <v>0</v>
      </c>
      <c r="L238" s="36">
        <v>0</v>
      </c>
      <c r="M238" s="36">
        <v>0</v>
      </c>
      <c r="N238">
        <v>2026</v>
      </c>
    </row>
    <row r="239" spans="1:14" x14ac:dyDescent="0.35">
      <c r="A239" t="s">
        <v>385</v>
      </c>
      <c r="B239" s="11" t="s">
        <v>277</v>
      </c>
      <c r="C239" s="11" t="s">
        <v>276</v>
      </c>
      <c r="D239" t="s">
        <v>4</v>
      </c>
      <c r="E239" t="s">
        <v>342</v>
      </c>
      <c r="F239" s="20">
        <v>18069</v>
      </c>
      <c r="G239" s="98">
        <v>196</v>
      </c>
      <c r="H239" s="35">
        <v>1.0595167306340884E-2</v>
      </c>
      <c r="I239" s="22">
        <v>0</v>
      </c>
      <c r="J239" s="36">
        <v>0</v>
      </c>
      <c r="K239" s="36">
        <v>0</v>
      </c>
      <c r="L239" s="36">
        <v>0</v>
      </c>
      <c r="M239" s="36">
        <v>0</v>
      </c>
      <c r="N239">
        <v>2026</v>
      </c>
    </row>
    <row r="240" spans="1:14" x14ac:dyDescent="0.35">
      <c r="A240" s="93" t="s">
        <v>385</v>
      </c>
      <c r="B240" s="11" t="s">
        <v>277</v>
      </c>
      <c r="C240" s="11" t="s">
        <v>276</v>
      </c>
      <c r="D240" t="s">
        <v>4</v>
      </c>
      <c r="E240" t="s">
        <v>346</v>
      </c>
      <c r="F240" s="20">
        <v>18069</v>
      </c>
      <c r="G240" s="98">
        <v>13</v>
      </c>
      <c r="H240" s="35">
        <v>7.0274068868587491E-4</v>
      </c>
      <c r="I240" s="22">
        <v>0</v>
      </c>
      <c r="J240" s="36">
        <v>0</v>
      </c>
      <c r="K240" s="36">
        <v>0</v>
      </c>
      <c r="L240" s="36">
        <v>0</v>
      </c>
      <c r="M240" s="36">
        <v>0</v>
      </c>
      <c r="N240">
        <v>2026</v>
      </c>
    </row>
    <row r="241" spans="1:14" x14ac:dyDescent="0.35">
      <c r="A241" s="93" t="s">
        <v>385</v>
      </c>
      <c r="B241" s="11" t="s">
        <v>277</v>
      </c>
      <c r="C241" s="11" t="s">
        <v>276</v>
      </c>
      <c r="D241" t="s">
        <v>4</v>
      </c>
      <c r="E241" t="s">
        <v>314</v>
      </c>
      <c r="F241" s="20">
        <v>18069</v>
      </c>
      <c r="G241" s="98">
        <v>14</v>
      </c>
      <c r="H241" s="35">
        <v>7.567976647386345E-4</v>
      </c>
      <c r="I241" s="22">
        <v>0</v>
      </c>
      <c r="J241" s="36">
        <v>0</v>
      </c>
      <c r="K241" s="36">
        <v>0</v>
      </c>
      <c r="L241" s="36">
        <v>0</v>
      </c>
      <c r="M241" s="36">
        <v>0</v>
      </c>
      <c r="N241">
        <v>2026</v>
      </c>
    </row>
    <row r="242" spans="1:14" x14ac:dyDescent="0.35">
      <c r="A242" s="93" t="s">
        <v>385</v>
      </c>
      <c r="B242" s="11" t="s">
        <v>277</v>
      </c>
      <c r="C242" s="11" t="s">
        <v>276</v>
      </c>
      <c r="D242" t="s">
        <v>4</v>
      </c>
      <c r="E242" t="s">
        <v>349</v>
      </c>
      <c r="F242" s="20">
        <v>18069</v>
      </c>
      <c r="G242" s="98">
        <v>1382</v>
      </c>
      <c r="H242" s="35">
        <v>7.4706740904913777E-2</v>
      </c>
      <c r="I242" s="22">
        <v>0</v>
      </c>
      <c r="J242" s="36">
        <v>0</v>
      </c>
      <c r="K242" s="36">
        <v>0</v>
      </c>
      <c r="L242" s="36">
        <v>0</v>
      </c>
      <c r="M242" s="36">
        <v>0</v>
      </c>
      <c r="N242">
        <v>2026</v>
      </c>
    </row>
    <row r="243" spans="1:14" x14ac:dyDescent="0.35">
      <c r="A243" s="93" t="s">
        <v>385</v>
      </c>
      <c r="B243" s="11" t="s">
        <v>277</v>
      </c>
      <c r="C243" s="11" t="s">
        <v>276</v>
      </c>
      <c r="D243" t="s">
        <v>4</v>
      </c>
      <c r="E243" t="s">
        <v>315</v>
      </c>
      <c r="F243" s="20">
        <v>18069</v>
      </c>
      <c r="G243" s="98">
        <v>68</v>
      </c>
      <c r="H243" s="35">
        <v>3.6758743715876534E-3</v>
      </c>
      <c r="I243" s="22">
        <v>0</v>
      </c>
      <c r="J243" s="36">
        <v>0</v>
      </c>
      <c r="K243" s="36">
        <v>0</v>
      </c>
      <c r="L243" s="36">
        <v>0</v>
      </c>
      <c r="M243" s="36">
        <v>0</v>
      </c>
      <c r="N243">
        <v>2026</v>
      </c>
    </row>
    <row r="244" spans="1:14" x14ac:dyDescent="0.35">
      <c r="A244" s="93" t="s">
        <v>385</v>
      </c>
      <c r="B244" s="11" t="s">
        <v>277</v>
      </c>
      <c r="C244" s="11" t="s">
        <v>276</v>
      </c>
      <c r="D244" t="s">
        <v>4</v>
      </c>
      <c r="E244" t="s">
        <v>381</v>
      </c>
      <c r="F244" s="20">
        <v>18069</v>
      </c>
      <c r="G244" s="98">
        <v>1058</v>
      </c>
      <c r="H244" s="35">
        <v>5.7192280663819664E-2</v>
      </c>
      <c r="I244" s="22">
        <v>0</v>
      </c>
      <c r="J244" s="36">
        <v>0</v>
      </c>
      <c r="K244" s="36">
        <v>0</v>
      </c>
      <c r="L244" s="36">
        <v>0</v>
      </c>
      <c r="M244" s="36">
        <v>0</v>
      </c>
      <c r="N244">
        <v>2026</v>
      </c>
    </row>
    <row r="245" spans="1:14" x14ac:dyDescent="0.35">
      <c r="A245" s="93" t="s">
        <v>385</v>
      </c>
      <c r="B245" s="11" t="s">
        <v>277</v>
      </c>
      <c r="C245" s="11" t="s">
        <v>276</v>
      </c>
      <c r="D245" t="s">
        <v>4</v>
      </c>
      <c r="E245" t="s">
        <v>318</v>
      </c>
      <c r="F245" s="20">
        <v>18069</v>
      </c>
      <c r="G245" s="98">
        <v>25</v>
      </c>
      <c r="H245" s="35">
        <v>1.3514244013189901E-3</v>
      </c>
      <c r="I245" s="22">
        <v>0</v>
      </c>
      <c r="J245" s="36">
        <v>0</v>
      </c>
      <c r="K245" s="36">
        <v>0</v>
      </c>
      <c r="L245" s="36">
        <v>0</v>
      </c>
      <c r="M245" s="36">
        <v>0</v>
      </c>
      <c r="N245">
        <v>2026</v>
      </c>
    </row>
    <row r="246" spans="1:14" x14ac:dyDescent="0.35">
      <c r="A246" s="93" t="s">
        <v>385</v>
      </c>
      <c r="B246" s="11" t="s">
        <v>277</v>
      </c>
      <c r="C246" s="11" t="s">
        <v>276</v>
      </c>
      <c r="D246" t="s">
        <v>4</v>
      </c>
      <c r="E246" t="s">
        <v>319</v>
      </c>
      <c r="F246" s="20">
        <v>18069</v>
      </c>
      <c r="G246" s="98">
        <v>317</v>
      </c>
      <c r="H246" s="35">
        <v>1.7136061408724795E-2</v>
      </c>
      <c r="I246" s="22">
        <v>0</v>
      </c>
      <c r="J246" s="36">
        <v>0</v>
      </c>
      <c r="K246" s="36">
        <v>0</v>
      </c>
      <c r="L246" s="36">
        <v>0</v>
      </c>
      <c r="M246" s="36">
        <v>0</v>
      </c>
      <c r="N246">
        <v>2026</v>
      </c>
    </row>
    <row r="247" spans="1:14" x14ac:dyDescent="0.35">
      <c r="A247" s="93" t="s">
        <v>385</v>
      </c>
      <c r="B247" s="11" t="s">
        <v>277</v>
      </c>
      <c r="C247" s="11" t="s">
        <v>276</v>
      </c>
      <c r="D247" t="s">
        <v>4</v>
      </c>
      <c r="E247" t="s">
        <v>353</v>
      </c>
      <c r="F247" s="20">
        <v>18069</v>
      </c>
      <c r="G247" s="98">
        <v>11</v>
      </c>
      <c r="H247" s="35">
        <v>5.9462673658035575E-4</v>
      </c>
      <c r="I247" s="22">
        <v>0</v>
      </c>
      <c r="J247" s="36">
        <v>0</v>
      </c>
      <c r="K247" s="36">
        <v>0</v>
      </c>
      <c r="L247" s="36">
        <v>0</v>
      </c>
      <c r="M247" s="36">
        <v>0</v>
      </c>
      <c r="N247">
        <v>2026</v>
      </c>
    </row>
    <row r="248" spans="1:14" x14ac:dyDescent="0.35">
      <c r="A248" s="93" t="s">
        <v>385</v>
      </c>
      <c r="B248" s="11" t="s">
        <v>277</v>
      </c>
      <c r="C248" s="11" t="s">
        <v>276</v>
      </c>
      <c r="D248" t="s">
        <v>4</v>
      </c>
      <c r="E248" t="s">
        <v>354</v>
      </c>
      <c r="F248" s="20">
        <v>18069</v>
      </c>
      <c r="G248" s="98">
        <v>39</v>
      </c>
      <c r="H248" s="35">
        <v>2.1082220660576245E-3</v>
      </c>
      <c r="I248" s="22">
        <v>0</v>
      </c>
      <c r="J248" s="36">
        <v>0</v>
      </c>
      <c r="K248" s="36">
        <v>0</v>
      </c>
      <c r="L248" s="36">
        <v>0</v>
      </c>
      <c r="M248" s="36">
        <v>0</v>
      </c>
      <c r="N248">
        <v>2026</v>
      </c>
    </row>
    <row r="249" spans="1:14" x14ac:dyDescent="0.35">
      <c r="A249" s="93" t="s">
        <v>385</v>
      </c>
      <c r="B249" s="11" t="s">
        <v>277</v>
      </c>
      <c r="C249" s="11" t="s">
        <v>276</v>
      </c>
      <c r="D249" t="s">
        <v>4</v>
      </c>
      <c r="E249" t="s">
        <v>320</v>
      </c>
      <c r="F249" s="20">
        <v>18069</v>
      </c>
      <c r="G249" s="98">
        <v>27</v>
      </c>
      <c r="H249" s="35">
        <v>1.4595383534245095E-3</v>
      </c>
      <c r="I249" s="22">
        <v>0</v>
      </c>
      <c r="J249" s="36">
        <v>0</v>
      </c>
      <c r="K249" s="36">
        <v>0</v>
      </c>
      <c r="L249" s="36">
        <v>0</v>
      </c>
      <c r="M249" s="36">
        <v>0</v>
      </c>
      <c r="N249">
        <v>2026</v>
      </c>
    </row>
    <row r="250" spans="1:14" x14ac:dyDescent="0.35">
      <c r="A250" s="93" t="s">
        <v>385</v>
      </c>
      <c r="B250" s="11" t="s">
        <v>277</v>
      </c>
      <c r="C250" s="11" t="s">
        <v>276</v>
      </c>
      <c r="D250" t="s">
        <v>4</v>
      </c>
      <c r="E250" t="s">
        <v>384</v>
      </c>
      <c r="F250" s="20">
        <v>18069</v>
      </c>
      <c r="G250" s="98">
        <v>26</v>
      </c>
      <c r="H250" s="35">
        <v>1.4054813773717498E-3</v>
      </c>
      <c r="I250" s="22">
        <v>0</v>
      </c>
      <c r="J250" s="36">
        <v>0</v>
      </c>
      <c r="K250" s="36">
        <v>0</v>
      </c>
      <c r="L250" s="36">
        <v>0</v>
      </c>
      <c r="M250" s="36">
        <v>0</v>
      </c>
      <c r="N250">
        <v>2026</v>
      </c>
    </row>
    <row r="251" spans="1:14" x14ac:dyDescent="0.35">
      <c r="A251" s="93" t="s">
        <v>385</v>
      </c>
      <c r="B251" s="11" t="s">
        <v>277</v>
      </c>
      <c r="C251" s="11" t="s">
        <v>276</v>
      </c>
      <c r="D251" t="s">
        <v>4</v>
      </c>
      <c r="E251" t="s">
        <v>358</v>
      </c>
      <c r="F251" s="20">
        <v>18069</v>
      </c>
      <c r="G251" s="98">
        <v>1358</v>
      </c>
      <c r="H251" s="35">
        <v>7.3409373479647544E-2</v>
      </c>
      <c r="I251" s="22">
        <v>0</v>
      </c>
      <c r="J251" s="36">
        <v>0</v>
      </c>
      <c r="K251" s="36">
        <v>0</v>
      </c>
      <c r="L251" s="36">
        <v>0</v>
      </c>
      <c r="M251" s="36">
        <v>0</v>
      </c>
      <c r="N251">
        <v>2026</v>
      </c>
    </row>
    <row r="252" spans="1:14" x14ac:dyDescent="0.35">
      <c r="A252" s="93" t="s">
        <v>385</v>
      </c>
      <c r="B252" s="11" t="s">
        <v>277</v>
      </c>
      <c r="C252" s="11" t="s">
        <v>276</v>
      </c>
      <c r="D252" t="s">
        <v>4</v>
      </c>
      <c r="E252" t="s">
        <v>356</v>
      </c>
      <c r="F252" s="20">
        <v>18069</v>
      </c>
      <c r="G252" s="98">
        <v>90</v>
      </c>
      <c r="H252" s="35">
        <v>4.8651278447483645E-3</v>
      </c>
      <c r="I252" s="22">
        <v>0</v>
      </c>
      <c r="J252" s="36">
        <v>0</v>
      </c>
      <c r="K252" s="36">
        <v>0</v>
      </c>
      <c r="L252" s="36">
        <v>0</v>
      </c>
      <c r="M252" s="36">
        <v>0</v>
      </c>
      <c r="N252">
        <v>2026</v>
      </c>
    </row>
    <row r="253" spans="1:14" x14ac:dyDescent="0.35">
      <c r="A253" t="s">
        <v>385</v>
      </c>
      <c r="B253" s="11" t="s">
        <v>277</v>
      </c>
      <c r="C253" s="11" t="s">
        <v>276</v>
      </c>
      <c r="D253" t="s">
        <v>4</v>
      </c>
      <c r="E253" t="s">
        <v>359</v>
      </c>
      <c r="F253" s="20">
        <v>18069</v>
      </c>
      <c r="G253" s="98">
        <v>867</v>
      </c>
      <c r="H253" s="35">
        <v>4.686739823774258E-2</v>
      </c>
      <c r="I253" s="22">
        <v>0</v>
      </c>
      <c r="J253" s="36">
        <v>0</v>
      </c>
      <c r="K253" s="36">
        <v>0</v>
      </c>
      <c r="L253" s="36">
        <v>0</v>
      </c>
      <c r="M253" s="36">
        <v>0</v>
      </c>
      <c r="N253">
        <v>2026</v>
      </c>
    </row>
    <row r="254" spans="1:14" x14ac:dyDescent="0.35">
      <c r="A254" s="93" t="s">
        <v>385</v>
      </c>
      <c r="B254" s="11" t="s">
        <v>277</v>
      </c>
      <c r="C254" s="11" t="s">
        <v>276</v>
      </c>
      <c r="D254" t="s">
        <v>4</v>
      </c>
      <c r="E254" t="s">
        <v>372</v>
      </c>
      <c r="F254" s="20">
        <v>18069</v>
      </c>
      <c r="G254" s="98">
        <v>324</v>
      </c>
      <c r="H254" s="35">
        <v>1.7514460241094112E-2</v>
      </c>
      <c r="I254" s="22">
        <v>0</v>
      </c>
      <c r="J254" s="36">
        <v>0</v>
      </c>
      <c r="K254" s="36">
        <v>0</v>
      </c>
      <c r="L254" s="36">
        <v>0</v>
      </c>
      <c r="M254" s="36">
        <v>0</v>
      </c>
      <c r="N254">
        <v>2026</v>
      </c>
    </row>
    <row r="255" spans="1:14" x14ac:dyDescent="0.35">
      <c r="A255" t="s">
        <v>385</v>
      </c>
      <c r="B255" s="11" t="s">
        <v>277</v>
      </c>
      <c r="C255" s="11" t="s">
        <v>276</v>
      </c>
      <c r="D255" t="s">
        <v>4</v>
      </c>
      <c r="E255" t="s">
        <v>360</v>
      </c>
      <c r="F255" s="20">
        <v>18069</v>
      </c>
      <c r="G255" s="98">
        <v>10</v>
      </c>
      <c r="H255" s="35">
        <v>5.4056976052759605E-4</v>
      </c>
      <c r="I255" s="22">
        <v>0</v>
      </c>
      <c r="J255" s="36">
        <v>0</v>
      </c>
      <c r="K255" s="36">
        <v>0</v>
      </c>
      <c r="L255" s="36">
        <v>0</v>
      </c>
      <c r="M255" s="36">
        <v>0</v>
      </c>
      <c r="N255">
        <v>2026</v>
      </c>
    </row>
    <row r="256" spans="1:14" x14ac:dyDescent="0.35">
      <c r="A256" t="s">
        <v>385</v>
      </c>
      <c r="B256" s="11" t="s">
        <v>277</v>
      </c>
      <c r="C256" s="11" t="s">
        <v>276</v>
      </c>
      <c r="D256" t="s">
        <v>4</v>
      </c>
      <c r="E256" t="s">
        <v>321</v>
      </c>
      <c r="F256" s="20">
        <v>18069</v>
      </c>
      <c r="G256" s="98">
        <v>6</v>
      </c>
      <c r="H256" s="35">
        <v>3.2434185631655766E-4</v>
      </c>
      <c r="I256" s="22">
        <v>0</v>
      </c>
      <c r="J256" s="36">
        <v>0</v>
      </c>
      <c r="K256" s="36">
        <v>0</v>
      </c>
      <c r="L256" s="36">
        <v>0</v>
      </c>
      <c r="M256" s="36">
        <v>0</v>
      </c>
      <c r="N256">
        <v>2026</v>
      </c>
    </row>
    <row r="257" spans="1:14" x14ac:dyDescent="0.35">
      <c r="A257" t="s">
        <v>385</v>
      </c>
      <c r="B257" s="11" t="s">
        <v>277</v>
      </c>
      <c r="C257" s="11" t="s">
        <v>276</v>
      </c>
      <c r="D257" t="s">
        <v>4</v>
      </c>
      <c r="E257" t="s">
        <v>377</v>
      </c>
      <c r="F257" s="20">
        <v>18069</v>
      </c>
      <c r="G257" s="98">
        <v>53</v>
      </c>
      <c r="H257" s="35">
        <v>2.8650197307962593E-3</v>
      </c>
      <c r="I257" s="22">
        <v>0</v>
      </c>
      <c r="J257" s="36">
        <v>0</v>
      </c>
      <c r="K257" s="36">
        <v>0</v>
      </c>
      <c r="L257" s="36">
        <v>0</v>
      </c>
      <c r="M257" s="36">
        <v>0</v>
      </c>
      <c r="N257">
        <v>2026</v>
      </c>
    </row>
    <row r="258" spans="1:14" x14ac:dyDescent="0.35">
      <c r="A258" t="s">
        <v>385</v>
      </c>
      <c r="B258" s="11" t="s">
        <v>277</v>
      </c>
      <c r="C258" s="11" t="s">
        <v>276</v>
      </c>
      <c r="D258" t="s">
        <v>4</v>
      </c>
      <c r="E258" t="s">
        <v>322</v>
      </c>
      <c r="F258" s="20">
        <v>18069</v>
      </c>
      <c r="G258" s="98">
        <v>1</v>
      </c>
      <c r="H258" s="35">
        <v>5.4056976052759611E-5</v>
      </c>
      <c r="I258" s="22">
        <v>0</v>
      </c>
      <c r="J258" s="36">
        <v>0</v>
      </c>
      <c r="K258" s="36">
        <v>0</v>
      </c>
      <c r="L258" s="36">
        <v>0</v>
      </c>
      <c r="M258" s="36">
        <v>0</v>
      </c>
      <c r="N258">
        <v>2026</v>
      </c>
    </row>
    <row r="259" spans="1:14" x14ac:dyDescent="0.35">
      <c r="A259" t="s">
        <v>385</v>
      </c>
      <c r="B259" s="11" t="s">
        <v>277</v>
      </c>
      <c r="C259" s="11" t="s">
        <v>276</v>
      </c>
      <c r="D259" t="s">
        <v>4</v>
      </c>
      <c r="E259" t="s">
        <v>343</v>
      </c>
      <c r="F259" s="20">
        <v>18069</v>
      </c>
      <c r="G259" s="98">
        <v>38</v>
      </c>
      <c r="H259" s="35">
        <v>2.0541650900048653E-3</v>
      </c>
      <c r="I259" s="22">
        <v>0</v>
      </c>
      <c r="J259" s="36">
        <v>0</v>
      </c>
      <c r="K259" s="36">
        <v>0</v>
      </c>
      <c r="L259" s="36">
        <v>0</v>
      </c>
      <c r="M259" s="36">
        <v>0</v>
      </c>
      <c r="N259">
        <v>2026</v>
      </c>
    </row>
    <row r="260" spans="1:14" x14ac:dyDescent="0.35">
      <c r="A260" t="s">
        <v>385</v>
      </c>
      <c r="B260" s="11" t="s">
        <v>277</v>
      </c>
      <c r="C260" s="11" t="s">
        <v>276</v>
      </c>
      <c r="D260" t="s">
        <v>4</v>
      </c>
      <c r="E260" t="s">
        <v>362</v>
      </c>
      <c r="F260" s="20">
        <v>18069</v>
      </c>
      <c r="G260" s="98">
        <v>295</v>
      </c>
      <c r="H260" s="35">
        <v>1.5946807935564085E-2</v>
      </c>
      <c r="I260" s="22">
        <v>0</v>
      </c>
      <c r="J260" s="36">
        <v>0</v>
      </c>
      <c r="K260" s="36">
        <v>0</v>
      </c>
      <c r="L260" s="36">
        <v>0</v>
      </c>
      <c r="M260" s="36">
        <v>0</v>
      </c>
      <c r="N260">
        <v>2026</v>
      </c>
    </row>
    <row r="261" spans="1:14" x14ac:dyDescent="0.35">
      <c r="A261" t="s">
        <v>385</v>
      </c>
      <c r="B261" s="11" t="s">
        <v>277</v>
      </c>
      <c r="C261" s="11" t="s">
        <v>276</v>
      </c>
      <c r="D261" t="s">
        <v>4</v>
      </c>
      <c r="E261" t="s">
        <v>313</v>
      </c>
      <c r="F261" s="20">
        <v>18069</v>
      </c>
      <c r="G261" s="98">
        <v>96</v>
      </c>
      <c r="H261" s="35">
        <v>5.1894697010649226E-3</v>
      </c>
      <c r="I261" s="22">
        <v>0</v>
      </c>
      <c r="J261" s="36">
        <v>0</v>
      </c>
      <c r="K261" s="36">
        <v>0</v>
      </c>
      <c r="L261" s="36">
        <v>0</v>
      </c>
      <c r="M261" s="36">
        <v>0</v>
      </c>
      <c r="N261">
        <v>2026</v>
      </c>
    </row>
    <row r="262" spans="1:14" x14ac:dyDescent="0.35">
      <c r="A262" t="s">
        <v>385</v>
      </c>
      <c r="B262" s="11" t="s">
        <v>277</v>
      </c>
      <c r="C262" s="11" t="s">
        <v>276</v>
      </c>
      <c r="D262" t="s">
        <v>4</v>
      </c>
      <c r="E262" t="s">
        <v>324</v>
      </c>
      <c r="F262" s="20">
        <v>18069</v>
      </c>
      <c r="G262" s="98">
        <v>34</v>
      </c>
      <c r="H262" s="35">
        <v>1.8379371857938267E-3</v>
      </c>
      <c r="I262" s="22">
        <v>0</v>
      </c>
      <c r="J262" s="36">
        <v>0</v>
      </c>
      <c r="K262" s="36">
        <v>0</v>
      </c>
      <c r="L262" s="36">
        <v>0</v>
      </c>
      <c r="M262" s="36">
        <v>0</v>
      </c>
      <c r="N262">
        <v>2026</v>
      </c>
    </row>
    <row r="263" spans="1:14" x14ac:dyDescent="0.35">
      <c r="A263" t="s">
        <v>385</v>
      </c>
      <c r="B263" s="11" t="s">
        <v>277</v>
      </c>
      <c r="C263" s="11" t="s">
        <v>276</v>
      </c>
      <c r="D263" t="s">
        <v>4</v>
      </c>
      <c r="E263" t="s">
        <v>344</v>
      </c>
      <c r="F263" s="20">
        <v>18069</v>
      </c>
      <c r="G263" s="98">
        <v>655</v>
      </c>
      <c r="H263" s="35">
        <v>3.5407319314557546E-2</v>
      </c>
      <c r="I263" s="22">
        <v>0</v>
      </c>
      <c r="J263" s="36">
        <v>0</v>
      </c>
      <c r="K263" s="36">
        <v>0</v>
      </c>
      <c r="L263" s="36">
        <v>0</v>
      </c>
      <c r="M263" s="36">
        <v>0</v>
      </c>
      <c r="N263">
        <v>2026</v>
      </c>
    </row>
    <row r="264" spans="1:14" x14ac:dyDescent="0.35">
      <c r="A264" t="s">
        <v>385</v>
      </c>
      <c r="B264" s="11" t="s">
        <v>277</v>
      </c>
      <c r="C264" s="11" t="s">
        <v>276</v>
      </c>
      <c r="D264" t="s">
        <v>4</v>
      </c>
      <c r="E264" t="s">
        <v>379</v>
      </c>
      <c r="F264" s="20">
        <v>18069</v>
      </c>
      <c r="G264" s="97">
        <v>4137</v>
      </c>
      <c r="H264" s="35">
        <v>0.22363370993026649</v>
      </c>
      <c r="I264" s="22">
        <v>0</v>
      </c>
      <c r="J264" s="36">
        <v>0</v>
      </c>
      <c r="K264" s="36">
        <v>0</v>
      </c>
      <c r="L264" s="36">
        <v>0</v>
      </c>
      <c r="M264" s="36">
        <v>0</v>
      </c>
      <c r="N264">
        <v>2026</v>
      </c>
    </row>
    <row r="265" spans="1:14" x14ac:dyDescent="0.35">
      <c r="A265" t="s">
        <v>385</v>
      </c>
      <c r="B265" s="11" t="s">
        <v>277</v>
      </c>
      <c r="C265" s="11" t="s">
        <v>276</v>
      </c>
      <c r="D265" t="s">
        <v>4</v>
      </c>
      <c r="E265" t="s">
        <v>355</v>
      </c>
      <c r="F265" s="20">
        <v>18069</v>
      </c>
      <c r="G265" s="98">
        <v>1340</v>
      </c>
      <c r="H265" s="35">
        <v>7.2436347910697876E-2</v>
      </c>
      <c r="I265" s="22">
        <v>0</v>
      </c>
      <c r="J265" s="36">
        <v>0</v>
      </c>
      <c r="K265" s="36">
        <v>0</v>
      </c>
      <c r="L265" s="36">
        <v>0</v>
      </c>
      <c r="M265" s="36">
        <v>0</v>
      </c>
      <c r="N265">
        <v>2026</v>
      </c>
    </row>
    <row r="266" spans="1:14" x14ac:dyDescent="0.35">
      <c r="A266" t="s">
        <v>385</v>
      </c>
      <c r="B266" s="11" t="s">
        <v>277</v>
      </c>
      <c r="C266" s="11" t="s">
        <v>276</v>
      </c>
      <c r="D266" t="s">
        <v>4</v>
      </c>
      <c r="E266" t="s">
        <v>357</v>
      </c>
      <c r="F266" s="20">
        <v>18069</v>
      </c>
      <c r="G266" s="98">
        <v>154</v>
      </c>
      <c r="H266" s="35">
        <v>8.3247743121249804E-3</v>
      </c>
      <c r="I266" s="22">
        <v>0</v>
      </c>
      <c r="J266" s="36">
        <v>0</v>
      </c>
      <c r="K266" s="36">
        <v>0</v>
      </c>
      <c r="L266" s="36">
        <v>0</v>
      </c>
      <c r="M266" s="36">
        <v>0</v>
      </c>
      <c r="N266">
        <v>2026</v>
      </c>
    </row>
    <row r="267" spans="1:14" x14ac:dyDescent="0.35">
      <c r="A267" t="s">
        <v>385</v>
      </c>
      <c r="B267" s="11" t="s">
        <v>277</v>
      </c>
      <c r="C267" s="11" t="s">
        <v>276</v>
      </c>
      <c r="D267" t="s">
        <v>4</v>
      </c>
      <c r="E267" t="s">
        <v>345</v>
      </c>
      <c r="F267" s="20">
        <v>18069</v>
      </c>
      <c r="G267" s="98">
        <v>320</v>
      </c>
      <c r="H267" s="35">
        <v>1.7298232336883074E-2</v>
      </c>
      <c r="I267" s="22">
        <v>0</v>
      </c>
      <c r="J267" s="36">
        <v>0</v>
      </c>
      <c r="K267" s="36">
        <v>0</v>
      </c>
      <c r="L267" s="36">
        <v>0</v>
      </c>
      <c r="M267" s="36">
        <v>0</v>
      </c>
      <c r="N267">
        <v>2026</v>
      </c>
    </row>
    <row r="268" spans="1:14" x14ac:dyDescent="0.35">
      <c r="A268" t="s">
        <v>385</v>
      </c>
      <c r="B268" s="11" t="s">
        <v>277</v>
      </c>
      <c r="C268" s="11" t="s">
        <v>276</v>
      </c>
      <c r="D268" t="s">
        <v>4</v>
      </c>
      <c r="E268" t="s">
        <v>327</v>
      </c>
      <c r="F268" s="20">
        <v>18069</v>
      </c>
      <c r="G268" s="98">
        <v>52</v>
      </c>
      <c r="H268" s="35">
        <v>2.8109627547434997E-3</v>
      </c>
      <c r="I268" s="22">
        <v>0</v>
      </c>
      <c r="J268" s="36">
        <v>0</v>
      </c>
      <c r="K268" s="36">
        <v>0</v>
      </c>
      <c r="L268" s="36">
        <v>0</v>
      </c>
      <c r="M268" s="36">
        <v>0</v>
      </c>
      <c r="N268">
        <v>2026</v>
      </c>
    </row>
    <row r="269" spans="1:14" x14ac:dyDescent="0.35">
      <c r="A269" t="s">
        <v>385</v>
      </c>
      <c r="B269" s="11" t="s">
        <v>277</v>
      </c>
      <c r="C269" s="11" t="s">
        <v>276</v>
      </c>
      <c r="D269" t="s">
        <v>4</v>
      </c>
      <c r="E269" t="s">
        <v>340</v>
      </c>
      <c r="F269" s="20">
        <v>18069</v>
      </c>
      <c r="G269" s="98">
        <v>119</v>
      </c>
      <c r="H269" s="35">
        <v>6.4327801502783938E-3</v>
      </c>
      <c r="I269" s="22">
        <v>0</v>
      </c>
      <c r="J269" s="36">
        <v>0</v>
      </c>
      <c r="K269" s="36">
        <v>0</v>
      </c>
      <c r="L269" s="36">
        <v>0</v>
      </c>
      <c r="M269" s="36">
        <v>0</v>
      </c>
      <c r="N269">
        <v>2026</v>
      </c>
    </row>
    <row r="270" spans="1:14" x14ac:dyDescent="0.35">
      <c r="A270" t="s">
        <v>385</v>
      </c>
      <c r="B270" s="11" t="s">
        <v>277</v>
      </c>
      <c r="C270" s="11" t="s">
        <v>276</v>
      </c>
      <c r="D270" t="s">
        <v>4</v>
      </c>
      <c r="E270" t="s">
        <v>387</v>
      </c>
      <c r="F270" s="20">
        <v>18069</v>
      </c>
      <c r="G270" s="98">
        <v>671</v>
      </c>
      <c r="H270" s="35">
        <v>3.6272230931401694E-2</v>
      </c>
      <c r="I270" s="22">
        <v>0</v>
      </c>
      <c r="J270" s="36">
        <v>0</v>
      </c>
      <c r="K270" s="36">
        <v>0</v>
      </c>
      <c r="L270" s="36">
        <v>0</v>
      </c>
      <c r="M270" s="36">
        <v>0</v>
      </c>
      <c r="N270">
        <v>2026</v>
      </c>
    </row>
    <row r="271" spans="1:14" x14ac:dyDescent="0.35">
      <c r="A271" t="s">
        <v>385</v>
      </c>
      <c r="B271" s="11" t="s">
        <v>277</v>
      </c>
      <c r="C271" s="11" t="s">
        <v>276</v>
      </c>
      <c r="D271" t="s">
        <v>4</v>
      </c>
      <c r="E271" t="s">
        <v>364</v>
      </c>
      <c r="F271" s="20">
        <v>18069</v>
      </c>
      <c r="G271" s="98">
        <v>179</v>
      </c>
      <c r="H271" s="35">
        <v>9.6761987134439693E-3</v>
      </c>
      <c r="I271" s="22">
        <v>0</v>
      </c>
      <c r="J271" s="36">
        <v>0</v>
      </c>
      <c r="K271" s="36">
        <v>0</v>
      </c>
      <c r="L271" s="36">
        <v>0</v>
      </c>
      <c r="M271" s="36">
        <v>0</v>
      </c>
      <c r="N271">
        <v>2026</v>
      </c>
    </row>
    <row r="272" spans="1:14" x14ac:dyDescent="0.35">
      <c r="A272" t="s">
        <v>385</v>
      </c>
      <c r="B272" s="11" t="s">
        <v>277</v>
      </c>
      <c r="C272" s="11" t="s">
        <v>276</v>
      </c>
      <c r="D272" t="s">
        <v>4</v>
      </c>
      <c r="E272" t="s">
        <v>370</v>
      </c>
      <c r="F272" s="20">
        <v>18069</v>
      </c>
      <c r="G272" s="98">
        <v>14</v>
      </c>
      <c r="H272" s="35">
        <v>7.567976647386345E-4</v>
      </c>
      <c r="I272" s="22">
        <v>0</v>
      </c>
      <c r="J272" s="36">
        <v>0</v>
      </c>
      <c r="K272" s="36">
        <v>0</v>
      </c>
      <c r="L272" s="36">
        <v>0</v>
      </c>
      <c r="M272" s="36">
        <v>0</v>
      </c>
      <c r="N272">
        <v>2026</v>
      </c>
    </row>
    <row r="273" spans="1:14" x14ac:dyDescent="0.35">
      <c r="A273" t="s">
        <v>385</v>
      </c>
      <c r="B273" s="11" t="s">
        <v>277</v>
      </c>
      <c r="C273" s="11" t="s">
        <v>276</v>
      </c>
      <c r="D273" t="s">
        <v>4</v>
      </c>
      <c r="E273" t="s">
        <v>331</v>
      </c>
      <c r="F273" s="20">
        <v>18069</v>
      </c>
      <c r="G273" s="98">
        <v>20</v>
      </c>
      <c r="H273" s="35">
        <v>1.0811395210551921E-3</v>
      </c>
      <c r="I273" s="22">
        <v>0</v>
      </c>
      <c r="J273" s="36">
        <v>0</v>
      </c>
      <c r="K273" s="36">
        <v>0</v>
      </c>
      <c r="L273" s="36">
        <v>0</v>
      </c>
      <c r="M273" s="36">
        <v>0</v>
      </c>
      <c r="N273">
        <v>2026</v>
      </c>
    </row>
    <row r="274" spans="1:14" x14ac:dyDescent="0.35">
      <c r="A274" t="s">
        <v>385</v>
      </c>
      <c r="B274" s="11" t="s">
        <v>277</v>
      </c>
      <c r="C274" s="11" t="s">
        <v>276</v>
      </c>
      <c r="D274" t="s">
        <v>4</v>
      </c>
      <c r="E274" t="s">
        <v>365</v>
      </c>
      <c r="F274" s="20">
        <v>18069</v>
      </c>
      <c r="G274" s="98">
        <v>1547</v>
      </c>
      <c r="H274" s="35">
        <v>8.3626141953619115E-2</v>
      </c>
      <c r="I274" s="22">
        <v>0</v>
      </c>
      <c r="J274" s="36">
        <v>0</v>
      </c>
      <c r="K274" s="36">
        <v>0</v>
      </c>
      <c r="L274" s="36">
        <v>0</v>
      </c>
      <c r="M274" s="36">
        <v>0</v>
      </c>
      <c r="N274">
        <v>2026</v>
      </c>
    </row>
    <row r="275" spans="1:14" x14ac:dyDescent="0.35">
      <c r="A275" t="s">
        <v>385</v>
      </c>
      <c r="B275" s="11" t="s">
        <v>277</v>
      </c>
      <c r="C275" s="11" t="s">
        <v>276</v>
      </c>
      <c r="D275" t="s">
        <v>4</v>
      </c>
      <c r="E275" t="s">
        <v>351</v>
      </c>
      <c r="F275" s="20">
        <v>18069</v>
      </c>
      <c r="G275" s="98">
        <v>418</v>
      </c>
      <c r="H275" s="35">
        <v>2.2595815990053517E-2</v>
      </c>
      <c r="I275" s="22">
        <v>0</v>
      </c>
      <c r="J275" s="36">
        <v>0</v>
      </c>
      <c r="K275" s="36">
        <v>0</v>
      </c>
      <c r="L275" s="36">
        <v>0</v>
      </c>
      <c r="M275" s="36">
        <v>0</v>
      </c>
      <c r="N275">
        <v>2026</v>
      </c>
    </row>
    <row r="276" spans="1:14" x14ac:dyDescent="0.35">
      <c r="A276" t="s">
        <v>385</v>
      </c>
      <c r="B276" s="11" t="s">
        <v>277</v>
      </c>
      <c r="C276" s="11" t="s">
        <v>276</v>
      </c>
      <c r="D276" t="s">
        <v>4</v>
      </c>
      <c r="E276" t="s">
        <v>373</v>
      </c>
      <c r="F276" s="20">
        <v>18069</v>
      </c>
      <c r="G276" s="98">
        <v>332</v>
      </c>
      <c r="H276" s="35">
        <v>1.794691604951619E-2</v>
      </c>
      <c r="I276" s="22">
        <v>0</v>
      </c>
      <c r="J276" s="36">
        <v>0</v>
      </c>
      <c r="K276" s="36">
        <v>0</v>
      </c>
      <c r="L276" s="36">
        <v>0</v>
      </c>
      <c r="M276" s="36">
        <v>0</v>
      </c>
      <c r="N276">
        <v>2026</v>
      </c>
    </row>
    <row r="277" spans="1:14" x14ac:dyDescent="0.35">
      <c r="A277" t="s">
        <v>385</v>
      </c>
      <c r="B277" s="11" t="s">
        <v>277</v>
      </c>
      <c r="C277" s="11" t="s">
        <v>276</v>
      </c>
      <c r="D277" t="s">
        <v>4</v>
      </c>
      <c r="E277" t="s">
        <v>332</v>
      </c>
      <c r="F277" s="20">
        <v>18069</v>
      </c>
      <c r="G277" s="98">
        <v>3</v>
      </c>
      <c r="H277" s="35">
        <v>1.6217092815827883E-4</v>
      </c>
      <c r="I277" s="22">
        <v>0</v>
      </c>
      <c r="J277" s="36">
        <v>0</v>
      </c>
      <c r="K277" s="36">
        <v>0</v>
      </c>
      <c r="L277" s="36">
        <v>0</v>
      </c>
      <c r="M277" s="36">
        <v>0</v>
      </c>
      <c r="N277">
        <v>2026</v>
      </c>
    </row>
    <row r="278" spans="1:14" x14ac:dyDescent="0.35">
      <c r="A278" t="s">
        <v>385</v>
      </c>
      <c r="B278" s="11" t="s">
        <v>277</v>
      </c>
      <c r="C278" s="11" t="s">
        <v>276</v>
      </c>
      <c r="D278" t="s">
        <v>4</v>
      </c>
      <c r="E278" t="s">
        <v>333</v>
      </c>
      <c r="F278" s="20">
        <v>18069</v>
      </c>
      <c r="G278" s="98">
        <v>2</v>
      </c>
      <c r="H278" s="35">
        <v>1.0811395210551922E-4</v>
      </c>
      <c r="I278" s="22">
        <v>0</v>
      </c>
      <c r="J278" s="36">
        <v>0</v>
      </c>
      <c r="K278" s="36">
        <v>0</v>
      </c>
      <c r="L278" s="36">
        <v>0</v>
      </c>
      <c r="M278" s="36">
        <v>0</v>
      </c>
      <c r="N278">
        <v>2026</v>
      </c>
    </row>
    <row r="279" spans="1:14" x14ac:dyDescent="0.35">
      <c r="A279" t="s">
        <v>385</v>
      </c>
      <c r="B279" s="11" t="s">
        <v>277</v>
      </c>
      <c r="C279" s="11" t="s">
        <v>276</v>
      </c>
      <c r="D279" t="s">
        <v>4</v>
      </c>
      <c r="E279" t="s">
        <v>341</v>
      </c>
      <c r="F279" s="20">
        <v>18069</v>
      </c>
      <c r="G279" s="98">
        <v>177</v>
      </c>
      <c r="H279" s="35">
        <v>9.5680847613384499E-3</v>
      </c>
      <c r="I279" s="22">
        <v>0</v>
      </c>
      <c r="J279" s="36">
        <v>0</v>
      </c>
      <c r="K279" s="36">
        <v>0</v>
      </c>
      <c r="L279" s="36">
        <v>0</v>
      </c>
      <c r="M279" s="36">
        <v>0</v>
      </c>
      <c r="N279">
        <v>2026</v>
      </c>
    </row>
    <row r="280" spans="1:14" x14ac:dyDescent="0.35">
      <c r="A280" t="s">
        <v>385</v>
      </c>
      <c r="B280" s="11" t="s">
        <v>277</v>
      </c>
      <c r="C280" s="11" t="s">
        <v>276</v>
      </c>
      <c r="D280" t="s">
        <v>4</v>
      </c>
      <c r="E280" t="s">
        <v>350</v>
      </c>
      <c r="F280" s="20">
        <v>18069</v>
      </c>
      <c r="G280" s="97">
        <v>310</v>
      </c>
      <c r="H280" s="35">
        <v>1.675766257635548E-2</v>
      </c>
      <c r="I280" s="22">
        <v>0</v>
      </c>
      <c r="J280" s="36">
        <v>0</v>
      </c>
      <c r="K280" s="36">
        <v>0</v>
      </c>
      <c r="L280" s="36">
        <v>0</v>
      </c>
      <c r="M280" s="36">
        <v>0</v>
      </c>
      <c r="N280">
        <v>2026</v>
      </c>
    </row>
    <row r="281" spans="1:14" x14ac:dyDescent="0.35">
      <c r="A281" t="s">
        <v>385</v>
      </c>
      <c r="B281" s="11" t="s">
        <v>277</v>
      </c>
      <c r="C281" s="11" t="s">
        <v>276</v>
      </c>
      <c r="D281" t="s">
        <v>4</v>
      </c>
      <c r="E281" t="s">
        <v>361</v>
      </c>
      <c r="F281" s="20">
        <v>18069</v>
      </c>
      <c r="G281" s="98">
        <v>145</v>
      </c>
      <c r="H281" s="35">
        <v>7.8382615276501432E-3</v>
      </c>
      <c r="I281" s="22">
        <v>0</v>
      </c>
      <c r="J281" s="36">
        <v>0</v>
      </c>
      <c r="K281" s="36">
        <v>0</v>
      </c>
      <c r="L281" s="36">
        <v>0</v>
      </c>
      <c r="M281" s="36">
        <v>0</v>
      </c>
      <c r="N281">
        <v>2026</v>
      </c>
    </row>
    <row r="282" spans="1:14" x14ac:dyDescent="0.35">
      <c r="A282" t="s">
        <v>385</v>
      </c>
      <c r="B282" s="11" t="s">
        <v>277</v>
      </c>
      <c r="C282" s="11" t="s">
        <v>276</v>
      </c>
      <c r="D282" t="s">
        <v>4</v>
      </c>
      <c r="E282" t="s">
        <v>371</v>
      </c>
      <c r="F282" s="20">
        <v>18069</v>
      </c>
      <c r="G282" s="98">
        <v>258</v>
      </c>
      <c r="H282" s="35">
        <v>1.394669982161198E-2</v>
      </c>
      <c r="I282" s="22">
        <v>0</v>
      </c>
      <c r="J282" s="36">
        <v>0</v>
      </c>
      <c r="K282" s="36">
        <v>0</v>
      </c>
      <c r="L282" s="36">
        <v>0</v>
      </c>
      <c r="M282" s="36">
        <v>0</v>
      </c>
      <c r="N282">
        <v>2026</v>
      </c>
    </row>
    <row r="283" spans="1:14" x14ac:dyDescent="0.35">
      <c r="A283" t="s">
        <v>385</v>
      </c>
      <c r="B283" s="11" t="s">
        <v>277</v>
      </c>
      <c r="C283" s="11" t="s">
        <v>276</v>
      </c>
      <c r="D283" t="s">
        <v>4</v>
      </c>
      <c r="E283" t="s">
        <v>334</v>
      </c>
      <c r="F283" s="20">
        <v>18069</v>
      </c>
      <c r="G283" s="98">
        <v>5</v>
      </c>
      <c r="H283" s="35">
        <v>2.7028488026379803E-4</v>
      </c>
      <c r="I283" s="22">
        <v>0</v>
      </c>
      <c r="J283" s="36">
        <v>0</v>
      </c>
      <c r="K283" s="36">
        <v>0</v>
      </c>
      <c r="L283" s="36">
        <v>0</v>
      </c>
      <c r="M283" s="36">
        <v>0</v>
      </c>
      <c r="N283">
        <v>2026</v>
      </c>
    </row>
    <row r="284" spans="1:14" x14ac:dyDescent="0.35">
      <c r="A284" t="s">
        <v>385</v>
      </c>
      <c r="B284" s="11" t="s">
        <v>277</v>
      </c>
      <c r="C284" s="11" t="s">
        <v>276</v>
      </c>
      <c r="D284" t="s">
        <v>4</v>
      </c>
      <c r="E284" t="s">
        <v>347</v>
      </c>
      <c r="F284" s="20">
        <v>18069</v>
      </c>
      <c r="G284" s="98">
        <v>7</v>
      </c>
      <c r="H284" s="35">
        <v>3.7839883236931725E-4</v>
      </c>
      <c r="I284" s="22">
        <v>0</v>
      </c>
      <c r="J284" s="36">
        <v>0</v>
      </c>
      <c r="K284" s="36">
        <v>0</v>
      </c>
      <c r="L284" s="36">
        <v>0</v>
      </c>
      <c r="M284" s="36">
        <v>0</v>
      </c>
      <c r="N284">
        <v>2026</v>
      </c>
    </row>
    <row r="285" spans="1:14" x14ac:dyDescent="0.35">
      <c r="A285" t="s">
        <v>385</v>
      </c>
      <c r="B285" s="11" t="s">
        <v>277</v>
      </c>
      <c r="C285" s="11" t="s">
        <v>276</v>
      </c>
      <c r="D285" t="s">
        <v>4</v>
      </c>
      <c r="E285" t="s">
        <v>336</v>
      </c>
      <c r="F285" s="20">
        <v>18069</v>
      </c>
      <c r="G285" s="98">
        <v>2</v>
      </c>
      <c r="H285" s="35">
        <v>1.0811395210551922E-4</v>
      </c>
      <c r="I285" s="22">
        <v>0</v>
      </c>
      <c r="J285" s="36">
        <v>0</v>
      </c>
      <c r="K285" s="36">
        <v>0</v>
      </c>
      <c r="L285" s="36">
        <v>0</v>
      </c>
      <c r="M285" s="36">
        <v>0</v>
      </c>
      <c r="N285">
        <v>2026</v>
      </c>
    </row>
    <row r="286" spans="1:14" x14ac:dyDescent="0.35">
      <c r="A286" t="s">
        <v>385</v>
      </c>
      <c r="B286" s="11" t="s">
        <v>277</v>
      </c>
      <c r="C286" s="11" t="s">
        <v>276</v>
      </c>
      <c r="D286" t="s">
        <v>4</v>
      </c>
      <c r="E286" t="s">
        <v>337</v>
      </c>
      <c r="F286" s="20">
        <v>18069</v>
      </c>
      <c r="G286" s="98">
        <v>77</v>
      </c>
      <c r="H286" s="35">
        <v>4.1623871560624902E-3</v>
      </c>
      <c r="I286" s="22">
        <v>0</v>
      </c>
      <c r="J286" s="36">
        <v>0</v>
      </c>
      <c r="K286" s="36">
        <v>0</v>
      </c>
      <c r="L286" s="36">
        <v>0</v>
      </c>
      <c r="M286" s="36">
        <v>0</v>
      </c>
      <c r="N286">
        <v>2026</v>
      </c>
    </row>
    <row r="287" spans="1:14" x14ac:dyDescent="0.35">
      <c r="A287" t="s">
        <v>385</v>
      </c>
      <c r="B287" s="11" t="s">
        <v>277</v>
      </c>
      <c r="C287" s="11" t="s">
        <v>276</v>
      </c>
      <c r="D287" t="s">
        <v>4</v>
      </c>
      <c r="E287" t="s">
        <v>326</v>
      </c>
      <c r="F287" s="20">
        <v>18069</v>
      </c>
      <c r="G287" s="98">
        <v>55</v>
      </c>
      <c r="H287" s="35">
        <v>2.9731336829017783E-3</v>
      </c>
      <c r="I287" s="22">
        <v>0</v>
      </c>
      <c r="J287" s="36">
        <v>0</v>
      </c>
      <c r="K287" s="36">
        <v>0</v>
      </c>
      <c r="L287" s="36">
        <v>0</v>
      </c>
      <c r="M287" s="36">
        <v>0</v>
      </c>
      <c r="N287">
        <v>2026</v>
      </c>
    </row>
    <row r="288" spans="1:14" x14ac:dyDescent="0.35">
      <c r="A288" t="s">
        <v>385</v>
      </c>
      <c r="B288" s="11" t="s">
        <v>277</v>
      </c>
      <c r="C288" s="11" t="s">
        <v>276</v>
      </c>
      <c r="D288" t="s">
        <v>4</v>
      </c>
      <c r="E288" t="s">
        <v>338</v>
      </c>
      <c r="F288" s="20">
        <v>18069</v>
      </c>
      <c r="G288" s="98">
        <v>15</v>
      </c>
      <c r="H288" s="35">
        <v>8.1085464079139408E-4</v>
      </c>
      <c r="I288" s="22">
        <v>0</v>
      </c>
      <c r="J288" s="36">
        <v>0</v>
      </c>
      <c r="K288" s="36">
        <v>0</v>
      </c>
      <c r="L288" s="36">
        <v>0</v>
      </c>
      <c r="M288" s="36">
        <v>0</v>
      </c>
      <c r="N288">
        <v>2026</v>
      </c>
    </row>
    <row r="289" spans="1:14" x14ac:dyDescent="0.35">
      <c r="A289" t="s">
        <v>385</v>
      </c>
      <c r="B289" s="11" t="s">
        <v>277</v>
      </c>
      <c r="C289" s="11" t="s">
        <v>276</v>
      </c>
      <c r="D289" t="s">
        <v>4</v>
      </c>
      <c r="E289" t="s">
        <v>376</v>
      </c>
      <c r="F289" s="20">
        <v>18069</v>
      </c>
      <c r="G289" s="98">
        <v>138</v>
      </c>
      <c r="H289" s="35">
        <v>7.4598626952808262E-3</v>
      </c>
      <c r="I289" s="22">
        <v>0</v>
      </c>
      <c r="J289" s="36">
        <v>0</v>
      </c>
      <c r="K289" s="36">
        <v>0</v>
      </c>
      <c r="L289" s="36">
        <v>0</v>
      </c>
      <c r="M289" s="36">
        <v>0</v>
      </c>
      <c r="N289">
        <v>2026</v>
      </c>
    </row>
    <row r="290" spans="1:14" x14ac:dyDescent="0.35">
      <c r="A290" t="s">
        <v>385</v>
      </c>
      <c r="B290" s="11" t="s">
        <v>283</v>
      </c>
      <c r="C290" s="11" t="s">
        <v>282</v>
      </c>
      <c r="D290" t="s">
        <v>4</v>
      </c>
      <c r="E290" t="s">
        <v>352</v>
      </c>
      <c r="F290" s="20">
        <v>17</v>
      </c>
      <c r="G290" s="98">
        <v>17</v>
      </c>
      <c r="H290" s="35">
        <v>1</v>
      </c>
      <c r="I290" s="22">
        <v>0</v>
      </c>
      <c r="J290" s="36">
        <v>0</v>
      </c>
      <c r="K290" s="36">
        <v>0</v>
      </c>
      <c r="L290" s="36">
        <v>0</v>
      </c>
      <c r="M290" s="36">
        <v>0</v>
      </c>
      <c r="N290">
        <v>2026</v>
      </c>
    </row>
    <row r="291" spans="1:14" x14ac:dyDescent="0.35">
      <c r="A291" t="s">
        <v>385</v>
      </c>
      <c r="B291" s="11" t="s">
        <v>281</v>
      </c>
      <c r="C291" s="11" t="s">
        <v>280</v>
      </c>
      <c r="D291" t="s">
        <v>4</v>
      </c>
      <c r="E291" t="s">
        <v>386</v>
      </c>
      <c r="F291" s="20">
        <v>43</v>
      </c>
      <c r="G291" s="98">
        <v>43</v>
      </c>
      <c r="H291" s="35">
        <v>1</v>
      </c>
      <c r="I291" s="22">
        <v>0</v>
      </c>
      <c r="J291" s="36">
        <v>0</v>
      </c>
      <c r="K291" s="36">
        <v>0</v>
      </c>
      <c r="L291" s="36">
        <v>0</v>
      </c>
      <c r="M291" s="36">
        <v>0</v>
      </c>
      <c r="N291">
        <v>2026</v>
      </c>
    </row>
    <row r="292" spans="1:14" x14ac:dyDescent="0.35">
      <c r="A292" t="s">
        <v>37</v>
      </c>
      <c r="B292" t="s">
        <v>285</v>
      </c>
      <c r="C292" t="s">
        <v>284</v>
      </c>
      <c r="D292" t="s">
        <v>1</v>
      </c>
      <c r="E292" t="s">
        <v>379</v>
      </c>
      <c r="F292" s="20">
        <v>1221</v>
      </c>
      <c r="G292" s="96">
        <v>1221</v>
      </c>
      <c r="H292" s="35">
        <v>1</v>
      </c>
      <c r="I292" s="22">
        <v>118</v>
      </c>
      <c r="J292" s="79">
        <v>118</v>
      </c>
      <c r="K292">
        <v>0</v>
      </c>
      <c r="L292">
        <v>0</v>
      </c>
      <c r="M292">
        <v>0</v>
      </c>
      <c r="N292">
        <v>2029</v>
      </c>
    </row>
    <row r="293" spans="1:14" x14ac:dyDescent="0.35">
      <c r="A293" t="s">
        <v>389</v>
      </c>
      <c r="B293" t="s">
        <v>293</v>
      </c>
      <c r="C293" t="s">
        <v>292</v>
      </c>
      <c r="D293" t="s">
        <v>1</v>
      </c>
      <c r="E293" t="s">
        <v>352</v>
      </c>
      <c r="F293" s="20">
        <v>26</v>
      </c>
      <c r="G293" s="96">
        <v>26</v>
      </c>
      <c r="H293" s="35">
        <v>1</v>
      </c>
      <c r="I293" s="22">
        <v>7</v>
      </c>
      <c r="J293" s="79">
        <v>7</v>
      </c>
      <c r="K293">
        <v>0</v>
      </c>
      <c r="L293">
        <v>0</v>
      </c>
      <c r="M293">
        <v>0</v>
      </c>
      <c r="N293">
        <v>2028</v>
      </c>
    </row>
    <row r="294" spans="1:14" x14ac:dyDescent="0.35">
      <c r="A294" t="s">
        <v>389</v>
      </c>
      <c r="B294" t="s">
        <v>287</v>
      </c>
      <c r="C294" t="s">
        <v>286</v>
      </c>
      <c r="D294" t="s">
        <v>380</v>
      </c>
      <c r="E294" t="s">
        <v>366</v>
      </c>
      <c r="F294" s="20">
        <v>163</v>
      </c>
      <c r="G294" s="96">
        <v>163</v>
      </c>
      <c r="H294" s="35">
        <v>1</v>
      </c>
      <c r="I294" s="22">
        <v>10</v>
      </c>
      <c r="J294" s="79">
        <v>10</v>
      </c>
      <c r="K294">
        <v>2</v>
      </c>
      <c r="L294">
        <v>1</v>
      </c>
      <c r="M294">
        <v>1</v>
      </c>
      <c r="N294">
        <v>2028</v>
      </c>
    </row>
    <row r="295" spans="1:14" x14ac:dyDescent="0.35">
      <c r="A295" t="s">
        <v>389</v>
      </c>
      <c r="B295" t="s">
        <v>289</v>
      </c>
      <c r="C295" t="s">
        <v>288</v>
      </c>
      <c r="D295" t="s">
        <v>312</v>
      </c>
      <c r="E295" t="s">
        <v>366</v>
      </c>
      <c r="F295" s="20">
        <v>63</v>
      </c>
      <c r="G295" s="96">
        <v>63</v>
      </c>
      <c r="H295" s="35">
        <v>1</v>
      </c>
      <c r="I295" s="22">
        <v>0</v>
      </c>
      <c r="J295" s="79">
        <v>0</v>
      </c>
      <c r="K295">
        <v>1</v>
      </c>
      <c r="L295">
        <v>0</v>
      </c>
      <c r="M295">
        <v>0</v>
      </c>
      <c r="N295">
        <v>2027</v>
      </c>
    </row>
    <row r="296" spans="1:14" x14ac:dyDescent="0.35">
      <c r="A296" t="s">
        <v>389</v>
      </c>
      <c r="B296" t="s">
        <v>291</v>
      </c>
      <c r="C296" t="s">
        <v>290</v>
      </c>
      <c r="D296" t="s">
        <v>312</v>
      </c>
      <c r="E296" t="s">
        <v>366</v>
      </c>
      <c r="F296" s="20">
        <v>470</v>
      </c>
      <c r="G296" s="96">
        <v>470</v>
      </c>
      <c r="H296" s="35">
        <v>1</v>
      </c>
      <c r="I296" s="22">
        <v>0</v>
      </c>
      <c r="J296" s="79">
        <v>0</v>
      </c>
      <c r="K296">
        <v>4</v>
      </c>
      <c r="L296">
        <v>2</v>
      </c>
      <c r="M296">
        <v>2</v>
      </c>
      <c r="N296">
        <v>2028</v>
      </c>
    </row>
    <row r="297" spans="1:14" x14ac:dyDescent="0.35">
      <c r="A297" s="93" t="s">
        <v>38</v>
      </c>
      <c r="B297" t="s">
        <v>295</v>
      </c>
      <c r="C297" t="s">
        <v>294</v>
      </c>
      <c r="D297" t="s">
        <v>1</v>
      </c>
      <c r="E297" t="s">
        <v>319</v>
      </c>
      <c r="F297" s="20">
        <v>623</v>
      </c>
      <c r="G297" s="96">
        <v>623</v>
      </c>
      <c r="H297" s="35">
        <v>1</v>
      </c>
      <c r="I297" s="22">
        <v>88</v>
      </c>
      <c r="J297" s="79">
        <v>88</v>
      </c>
      <c r="K297">
        <v>0</v>
      </c>
      <c r="L297">
        <v>0</v>
      </c>
      <c r="M297">
        <v>0</v>
      </c>
      <c r="N297">
        <v>2027</v>
      </c>
    </row>
    <row r="298" spans="1:14" x14ac:dyDescent="0.35">
      <c r="A298" t="s">
        <v>38</v>
      </c>
      <c r="B298" t="s">
        <v>297</v>
      </c>
      <c r="C298" t="s">
        <v>296</v>
      </c>
      <c r="D298" t="s">
        <v>1</v>
      </c>
      <c r="E298" t="s">
        <v>322</v>
      </c>
      <c r="F298" s="20">
        <v>130</v>
      </c>
      <c r="G298" s="96">
        <v>21</v>
      </c>
      <c r="H298" s="35">
        <v>0.16153846153846155</v>
      </c>
      <c r="I298" s="22">
        <v>15</v>
      </c>
      <c r="J298" s="79">
        <v>2.4230769230769234</v>
      </c>
      <c r="K298">
        <v>0</v>
      </c>
      <c r="L298">
        <v>0</v>
      </c>
      <c r="M298">
        <v>0</v>
      </c>
      <c r="N298">
        <v>2027</v>
      </c>
    </row>
    <row r="299" spans="1:14" x14ac:dyDescent="0.35">
      <c r="A299" t="s">
        <v>38</v>
      </c>
      <c r="B299" t="s">
        <v>297</v>
      </c>
      <c r="C299" t="s">
        <v>296</v>
      </c>
      <c r="D299" t="s">
        <v>1</v>
      </c>
      <c r="E299" t="s">
        <v>334</v>
      </c>
      <c r="F299" s="20">
        <v>130</v>
      </c>
      <c r="G299" s="96">
        <v>109</v>
      </c>
      <c r="H299" s="35">
        <v>0.83846153846153848</v>
      </c>
      <c r="I299" s="22">
        <v>15</v>
      </c>
      <c r="J299" s="79">
        <v>12.576923076923077</v>
      </c>
      <c r="K299">
        <v>0</v>
      </c>
      <c r="L299">
        <v>0</v>
      </c>
      <c r="M299">
        <v>0</v>
      </c>
      <c r="N299">
        <v>2027</v>
      </c>
    </row>
    <row r="300" spans="1:14" x14ac:dyDescent="0.35">
      <c r="A300" t="s">
        <v>390</v>
      </c>
      <c r="B300" t="s">
        <v>301</v>
      </c>
      <c r="C300" t="s">
        <v>300</v>
      </c>
      <c r="D300" t="s">
        <v>1</v>
      </c>
      <c r="E300" t="s">
        <v>379</v>
      </c>
      <c r="F300" s="20">
        <v>226</v>
      </c>
      <c r="G300" s="96">
        <v>225</v>
      </c>
      <c r="H300" s="35">
        <v>0.99557522123893805</v>
      </c>
      <c r="I300" s="22">
        <v>16</v>
      </c>
      <c r="J300" s="79">
        <v>15.929203539823009</v>
      </c>
      <c r="K300">
        <v>0</v>
      </c>
      <c r="L300">
        <v>0</v>
      </c>
      <c r="M300">
        <v>0</v>
      </c>
      <c r="N300">
        <v>2026</v>
      </c>
    </row>
    <row r="301" spans="1:14" x14ac:dyDescent="0.35">
      <c r="A301" t="s">
        <v>390</v>
      </c>
      <c r="B301" t="s">
        <v>301</v>
      </c>
      <c r="C301" t="s">
        <v>300</v>
      </c>
      <c r="D301" t="s">
        <v>1</v>
      </c>
      <c r="E301" t="s">
        <v>332</v>
      </c>
      <c r="F301" s="20">
        <v>226</v>
      </c>
      <c r="G301" s="96">
        <v>1</v>
      </c>
      <c r="H301" s="35">
        <v>4.4247787610619468E-3</v>
      </c>
      <c r="I301" s="22">
        <v>16</v>
      </c>
      <c r="J301" s="79">
        <v>7.0796460176991149E-2</v>
      </c>
      <c r="K301">
        <v>0</v>
      </c>
      <c r="L301">
        <v>0</v>
      </c>
      <c r="M301">
        <v>0</v>
      </c>
      <c r="N301">
        <v>2026</v>
      </c>
    </row>
    <row r="302" spans="1:14" x14ac:dyDescent="0.35">
      <c r="A302" t="s">
        <v>390</v>
      </c>
      <c r="B302" t="s">
        <v>299</v>
      </c>
      <c r="C302" t="s">
        <v>298</v>
      </c>
      <c r="D302" t="s">
        <v>312</v>
      </c>
      <c r="E302" t="s">
        <v>323</v>
      </c>
      <c r="F302" s="20">
        <v>950</v>
      </c>
      <c r="G302" s="96">
        <v>485</v>
      </c>
      <c r="H302" s="35">
        <v>0.51052631578947372</v>
      </c>
      <c r="I302" s="22">
        <v>0</v>
      </c>
      <c r="J302" s="79">
        <v>0</v>
      </c>
      <c r="K302">
        <v>6</v>
      </c>
      <c r="L302">
        <v>0</v>
      </c>
      <c r="M302">
        <v>0</v>
      </c>
      <c r="N302">
        <v>2026</v>
      </c>
    </row>
    <row r="303" spans="1:14" x14ac:dyDescent="0.35">
      <c r="A303" t="s">
        <v>390</v>
      </c>
      <c r="B303" t="s">
        <v>299</v>
      </c>
      <c r="C303" t="s">
        <v>298</v>
      </c>
      <c r="D303" t="s">
        <v>312</v>
      </c>
      <c r="E303" t="s">
        <v>332</v>
      </c>
      <c r="F303" s="20">
        <v>950</v>
      </c>
      <c r="G303" s="96">
        <v>465</v>
      </c>
      <c r="H303" s="35">
        <v>0.48947368421052634</v>
      </c>
      <c r="I303" s="22">
        <v>0</v>
      </c>
      <c r="J303" s="79">
        <v>0</v>
      </c>
      <c r="K303">
        <v>6</v>
      </c>
      <c r="L303">
        <v>0</v>
      </c>
      <c r="M303">
        <v>0</v>
      </c>
      <c r="N303">
        <v>2026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D398-BD9F-4D67-8F3A-7F6160680861}">
  <sheetPr>
    <tabColor theme="9" tint="0.39997558519241921"/>
  </sheetPr>
  <dimension ref="A1:J75"/>
  <sheetViews>
    <sheetView topLeftCell="C1" zoomScale="80" zoomScaleNormal="80" workbookViewId="0">
      <pane ySplit="1" topLeftCell="A2" activePane="bottomLeft" state="frozen"/>
      <selection activeCell="A31" sqref="A31"/>
      <selection pane="bottomLeft" activeCell="D2" sqref="D2"/>
    </sheetView>
  </sheetViews>
  <sheetFormatPr defaultColWidth="16" defaultRowHeight="14.5" x14ac:dyDescent="0.35"/>
  <cols>
    <col min="2" max="2" width="24.36328125" bestFit="1" customWidth="1"/>
    <col min="3" max="3" width="170.6328125" bestFit="1" customWidth="1"/>
    <col min="4" max="6" width="21" customWidth="1"/>
    <col min="7" max="7" width="25.6328125" customWidth="1"/>
    <col min="8" max="8" width="14.90625" customWidth="1"/>
    <col min="9" max="9" width="21.6328125" customWidth="1"/>
  </cols>
  <sheetData>
    <row r="1" spans="1:10" x14ac:dyDescent="0.35">
      <c r="A1" t="s">
        <v>303</v>
      </c>
      <c r="B1" t="s">
        <v>391</v>
      </c>
      <c r="C1" t="s">
        <v>5</v>
      </c>
      <c r="D1" t="s">
        <v>392</v>
      </c>
      <c r="E1" t="s">
        <v>393</v>
      </c>
      <c r="F1" t="s">
        <v>394</v>
      </c>
      <c r="G1" t="s">
        <v>395</v>
      </c>
      <c r="H1" t="s">
        <v>11</v>
      </c>
      <c r="I1" t="s">
        <v>396</v>
      </c>
      <c r="J1" t="s">
        <v>449</v>
      </c>
    </row>
    <row r="2" spans="1:10" x14ac:dyDescent="0.35">
      <c r="A2" t="s">
        <v>375</v>
      </c>
      <c r="B2">
        <v>5</v>
      </c>
      <c r="C2" t="s">
        <v>397</v>
      </c>
      <c r="D2">
        <v>2219</v>
      </c>
      <c r="E2">
        <v>45</v>
      </c>
      <c r="F2">
        <v>0</v>
      </c>
      <c r="G2">
        <v>38</v>
      </c>
      <c r="H2" s="9">
        <v>2302</v>
      </c>
      <c r="I2" s="23">
        <v>120.18297872340426</v>
      </c>
      <c r="J2">
        <v>0</v>
      </c>
    </row>
    <row r="3" spans="1:10" x14ac:dyDescent="0.35">
      <c r="A3" t="s">
        <v>366</v>
      </c>
      <c r="B3">
        <v>9</v>
      </c>
      <c r="C3" t="s">
        <v>398</v>
      </c>
      <c r="D3">
        <v>1025</v>
      </c>
      <c r="E3">
        <v>588</v>
      </c>
      <c r="F3">
        <v>163</v>
      </c>
      <c r="G3">
        <v>470</v>
      </c>
      <c r="H3" s="9">
        <v>2246</v>
      </c>
      <c r="I3" s="23">
        <v>237.98592358812508</v>
      </c>
      <c r="J3">
        <v>2</v>
      </c>
    </row>
    <row r="4" spans="1:10" x14ac:dyDescent="0.35">
      <c r="A4" t="s">
        <v>339</v>
      </c>
      <c r="B4">
        <v>4</v>
      </c>
      <c r="C4" t="s">
        <v>399</v>
      </c>
      <c r="D4">
        <v>2752</v>
      </c>
      <c r="E4">
        <v>0</v>
      </c>
      <c r="F4">
        <v>0</v>
      </c>
      <c r="G4">
        <v>31</v>
      </c>
      <c r="H4" s="9">
        <v>2783</v>
      </c>
      <c r="I4" s="23">
        <v>392.46463245492373</v>
      </c>
      <c r="J4">
        <v>0</v>
      </c>
    </row>
    <row r="5" spans="1:10" x14ac:dyDescent="0.35">
      <c r="A5" t="s">
        <v>352</v>
      </c>
      <c r="B5">
        <v>6</v>
      </c>
      <c r="C5" t="s">
        <v>400</v>
      </c>
      <c r="D5">
        <v>51</v>
      </c>
      <c r="E5">
        <v>0</v>
      </c>
      <c r="F5">
        <v>0</v>
      </c>
      <c r="G5">
        <v>47</v>
      </c>
      <c r="H5" s="9">
        <v>98</v>
      </c>
      <c r="I5" s="23">
        <v>8.9936903279369034</v>
      </c>
      <c r="J5">
        <v>0</v>
      </c>
    </row>
    <row r="6" spans="1:10" x14ac:dyDescent="0.35">
      <c r="A6" t="s">
        <v>342</v>
      </c>
      <c r="B6">
        <v>5</v>
      </c>
      <c r="C6" t="s">
        <v>401</v>
      </c>
      <c r="D6">
        <v>4530</v>
      </c>
      <c r="E6">
        <v>40</v>
      </c>
      <c r="F6">
        <v>0</v>
      </c>
      <c r="G6">
        <v>196</v>
      </c>
      <c r="H6" s="9">
        <v>4766</v>
      </c>
      <c r="I6" s="23">
        <v>488.53182295600698</v>
      </c>
      <c r="J6">
        <v>3</v>
      </c>
    </row>
    <row r="7" spans="1:10" x14ac:dyDescent="0.35">
      <c r="A7" t="s">
        <v>367</v>
      </c>
      <c r="B7">
        <v>2</v>
      </c>
      <c r="C7" t="s">
        <v>402</v>
      </c>
      <c r="D7">
        <v>2</v>
      </c>
      <c r="E7">
        <v>0</v>
      </c>
      <c r="F7">
        <v>0</v>
      </c>
      <c r="G7">
        <v>263</v>
      </c>
      <c r="H7" s="9">
        <v>265</v>
      </c>
      <c r="I7" s="23">
        <v>0</v>
      </c>
      <c r="J7">
        <v>0</v>
      </c>
    </row>
    <row r="8" spans="1:10" x14ac:dyDescent="0.35">
      <c r="A8" t="s">
        <v>346</v>
      </c>
      <c r="B8">
        <v>6</v>
      </c>
      <c r="C8" t="s">
        <v>403</v>
      </c>
      <c r="D8">
        <v>1921</v>
      </c>
      <c r="E8">
        <v>0</v>
      </c>
      <c r="F8">
        <v>0</v>
      </c>
      <c r="G8">
        <v>13</v>
      </c>
      <c r="H8" s="9">
        <v>1934</v>
      </c>
      <c r="I8" s="23">
        <v>462.68382571098755</v>
      </c>
      <c r="J8">
        <v>0</v>
      </c>
    </row>
    <row r="9" spans="1:10" x14ac:dyDescent="0.35">
      <c r="A9" t="s">
        <v>314</v>
      </c>
      <c r="B9">
        <v>3</v>
      </c>
      <c r="C9" t="s">
        <v>404</v>
      </c>
      <c r="D9">
        <v>648</v>
      </c>
      <c r="E9">
        <v>277</v>
      </c>
      <c r="F9">
        <v>0</v>
      </c>
      <c r="G9">
        <v>14</v>
      </c>
      <c r="H9" s="9">
        <v>939</v>
      </c>
      <c r="I9" s="23">
        <v>191</v>
      </c>
      <c r="J9">
        <v>0</v>
      </c>
    </row>
    <row r="10" spans="1:10" x14ac:dyDescent="0.35">
      <c r="A10" t="s">
        <v>348</v>
      </c>
      <c r="B10">
        <v>4</v>
      </c>
      <c r="C10" t="s">
        <v>405</v>
      </c>
      <c r="D10">
        <v>147</v>
      </c>
      <c r="E10">
        <v>0</v>
      </c>
      <c r="F10">
        <v>0</v>
      </c>
      <c r="G10">
        <v>1521</v>
      </c>
      <c r="H10" s="9">
        <v>1668</v>
      </c>
      <c r="I10" s="23">
        <v>22.360609438870309</v>
      </c>
      <c r="J10">
        <v>0</v>
      </c>
    </row>
    <row r="11" spans="1:10" x14ac:dyDescent="0.35">
      <c r="A11" t="s">
        <v>349</v>
      </c>
      <c r="B11">
        <v>6</v>
      </c>
      <c r="C11" t="s">
        <v>406</v>
      </c>
      <c r="D11">
        <v>1989</v>
      </c>
      <c r="E11">
        <v>0</v>
      </c>
      <c r="F11">
        <v>0</v>
      </c>
      <c r="G11">
        <v>1382</v>
      </c>
      <c r="H11" s="9">
        <v>3371</v>
      </c>
      <c r="I11" s="23">
        <v>238.03417311439577</v>
      </c>
      <c r="J11">
        <v>0</v>
      </c>
    </row>
    <row r="12" spans="1:10" x14ac:dyDescent="0.35">
      <c r="A12" t="s">
        <v>315</v>
      </c>
      <c r="B12">
        <v>5</v>
      </c>
      <c r="C12" t="s">
        <v>407</v>
      </c>
      <c r="D12">
        <v>4498</v>
      </c>
      <c r="E12">
        <v>0</v>
      </c>
      <c r="F12">
        <v>0</v>
      </c>
      <c r="G12">
        <v>68</v>
      </c>
      <c r="H12" s="9">
        <v>4566</v>
      </c>
      <c r="I12" s="23">
        <v>869.41110811462966</v>
      </c>
      <c r="J12">
        <v>0</v>
      </c>
    </row>
    <row r="13" spans="1:10" x14ac:dyDescent="0.35">
      <c r="A13" t="s">
        <v>381</v>
      </c>
      <c r="B13">
        <v>2</v>
      </c>
      <c r="C13" t="s">
        <v>408</v>
      </c>
      <c r="D13">
        <v>391</v>
      </c>
      <c r="E13">
        <v>0</v>
      </c>
      <c r="F13">
        <v>0</v>
      </c>
      <c r="G13">
        <v>1058</v>
      </c>
      <c r="H13" s="9">
        <v>1449</v>
      </c>
      <c r="I13" s="23">
        <v>51</v>
      </c>
      <c r="J13">
        <v>0</v>
      </c>
    </row>
    <row r="14" spans="1:10" x14ac:dyDescent="0.35">
      <c r="A14" t="s">
        <v>316</v>
      </c>
      <c r="B14">
        <v>5</v>
      </c>
      <c r="C14" t="s">
        <v>451</v>
      </c>
      <c r="D14">
        <v>2884</v>
      </c>
      <c r="E14">
        <v>0</v>
      </c>
      <c r="F14">
        <v>0</v>
      </c>
      <c r="G14">
        <v>0</v>
      </c>
      <c r="H14" s="9">
        <v>2884</v>
      </c>
      <c r="I14" s="23">
        <v>842.86571828871581</v>
      </c>
      <c r="J14">
        <v>0</v>
      </c>
    </row>
    <row r="15" spans="1:10" x14ac:dyDescent="0.35">
      <c r="A15" t="s">
        <v>318</v>
      </c>
      <c r="B15">
        <v>3</v>
      </c>
      <c r="C15" t="s">
        <v>409</v>
      </c>
      <c r="D15">
        <v>2685</v>
      </c>
      <c r="E15">
        <v>0</v>
      </c>
      <c r="F15">
        <v>0</v>
      </c>
      <c r="G15">
        <v>25</v>
      </c>
      <c r="H15" s="9">
        <v>2710</v>
      </c>
      <c r="I15" s="23">
        <v>735.31587725150098</v>
      </c>
      <c r="J15">
        <v>0</v>
      </c>
    </row>
    <row r="16" spans="1:10" x14ac:dyDescent="0.35">
      <c r="A16" t="s">
        <v>319</v>
      </c>
      <c r="B16">
        <v>6</v>
      </c>
      <c r="C16" t="s">
        <v>410</v>
      </c>
      <c r="D16">
        <v>5504</v>
      </c>
      <c r="E16">
        <v>151</v>
      </c>
      <c r="F16">
        <v>0</v>
      </c>
      <c r="G16">
        <v>317</v>
      </c>
      <c r="H16" s="9">
        <v>5972</v>
      </c>
      <c r="I16" s="23">
        <v>491.02357255107387</v>
      </c>
      <c r="J16">
        <v>1</v>
      </c>
    </row>
    <row r="17" spans="1:10" x14ac:dyDescent="0.35">
      <c r="A17" t="s">
        <v>353</v>
      </c>
      <c r="B17">
        <v>4</v>
      </c>
      <c r="C17" t="s">
        <v>411</v>
      </c>
      <c r="D17">
        <v>4905</v>
      </c>
      <c r="E17">
        <v>0</v>
      </c>
      <c r="F17">
        <v>0</v>
      </c>
      <c r="G17">
        <v>11</v>
      </c>
      <c r="H17" s="9">
        <v>4916</v>
      </c>
      <c r="I17" s="23">
        <v>1348.2761176999863</v>
      </c>
      <c r="J17">
        <v>0</v>
      </c>
    </row>
    <row r="18" spans="1:10" x14ac:dyDescent="0.35">
      <c r="A18" t="s">
        <v>368</v>
      </c>
      <c r="B18">
        <v>2</v>
      </c>
      <c r="C18" t="s">
        <v>402</v>
      </c>
      <c r="D18">
        <v>1</v>
      </c>
      <c r="E18">
        <v>0</v>
      </c>
      <c r="F18">
        <v>0</v>
      </c>
      <c r="G18">
        <v>163</v>
      </c>
      <c r="H18" s="9">
        <v>164</v>
      </c>
      <c r="I18" s="23">
        <v>0</v>
      </c>
      <c r="J18">
        <v>0</v>
      </c>
    </row>
    <row r="19" spans="1:10" x14ac:dyDescent="0.35">
      <c r="A19" t="s">
        <v>369</v>
      </c>
      <c r="B19">
        <v>2</v>
      </c>
      <c r="C19" t="s">
        <v>402</v>
      </c>
      <c r="D19">
        <v>4</v>
      </c>
      <c r="E19">
        <v>0</v>
      </c>
      <c r="F19">
        <v>0</v>
      </c>
      <c r="G19">
        <v>202</v>
      </c>
      <c r="H19" s="9">
        <v>206</v>
      </c>
      <c r="I19" s="24">
        <v>0</v>
      </c>
      <c r="J19">
        <v>0</v>
      </c>
    </row>
    <row r="20" spans="1:10" x14ac:dyDescent="0.35">
      <c r="A20" t="s">
        <v>354</v>
      </c>
      <c r="B20">
        <v>3</v>
      </c>
      <c r="C20" t="s">
        <v>412</v>
      </c>
      <c r="D20">
        <v>2408</v>
      </c>
      <c r="E20">
        <v>0</v>
      </c>
      <c r="F20">
        <v>0</v>
      </c>
      <c r="G20">
        <v>39</v>
      </c>
      <c r="H20" s="9">
        <v>2447</v>
      </c>
      <c r="I20" s="23">
        <v>436.50089462065762</v>
      </c>
      <c r="J20">
        <v>0</v>
      </c>
    </row>
    <row r="21" spans="1:10" x14ac:dyDescent="0.35">
      <c r="A21" t="s">
        <v>320</v>
      </c>
      <c r="B21">
        <v>6</v>
      </c>
      <c r="C21" t="s">
        <v>413</v>
      </c>
      <c r="D21">
        <v>604</v>
      </c>
      <c r="E21">
        <v>1455</v>
      </c>
      <c r="F21">
        <v>0</v>
      </c>
      <c r="G21">
        <v>27</v>
      </c>
      <c r="H21" s="9">
        <v>2086</v>
      </c>
      <c r="I21" s="23">
        <v>120.15269200529455</v>
      </c>
      <c r="J21">
        <v>0</v>
      </c>
    </row>
    <row r="22" spans="1:10" x14ac:dyDescent="0.35">
      <c r="A22" t="s">
        <v>384</v>
      </c>
      <c r="B22">
        <v>2</v>
      </c>
      <c r="C22" t="s">
        <v>414</v>
      </c>
      <c r="D22">
        <v>2144</v>
      </c>
      <c r="E22">
        <v>0</v>
      </c>
      <c r="F22">
        <v>0</v>
      </c>
      <c r="G22">
        <v>26</v>
      </c>
      <c r="H22" s="9">
        <v>2170</v>
      </c>
      <c r="I22" s="23">
        <v>390.93686534216334</v>
      </c>
      <c r="J22">
        <v>0</v>
      </c>
    </row>
    <row r="23" spans="1:10" x14ac:dyDescent="0.35">
      <c r="A23" t="s">
        <v>358</v>
      </c>
      <c r="B23">
        <v>3</v>
      </c>
      <c r="C23" t="s">
        <v>415</v>
      </c>
      <c r="D23">
        <v>2010</v>
      </c>
      <c r="E23">
        <v>0</v>
      </c>
      <c r="F23">
        <v>0</v>
      </c>
      <c r="G23">
        <v>1358</v>
      </c>
      <c r="H23" s="9">
        <v>3368</v>
      </c>
      <c r="I23" s="23">
        <v>275.58133958989521</v>
      </c>
      <c r="J23">
        <v>0</v>
      </c>
    </row>
    <row r="24" spans="1:10" x14ac:dyDescent="0.35">
      <c r="A24" t="s">
        <v>317</v>
      </c>
      <c r="B24">
        <v>3</v>
      </c>
      <c r="C24" t="s">
        <v>452</v>
      </c>
      <c r="D24">
        <v>0</v>
      </c>
      <c r="E24">
        <v>990</v>
      </c>
      <c r="F24">
        <v>0</v>
      </c>
      <c r="G24">
        <v>447</v>
      </c>
      <c r="H24" s="9">
        <v>1437</v>
      </c>
      <c r="I24" s="23">
        <v>0.29674651412227387</v>
      </c>
      <c r="J24">
        <v>0</v>
      </c>
    </row>
    <row r="25" spans="1:10" x14ac:dyDescent="0.35">
      <c r="A25" t="s">
        <v>356</v>
      </c>
      <c r="B25">
        <v>5</v>
      </c>
      <c r="C25" t="s">
        <v>416</v>
      </c>
      <c r="D25">
        <v>2096</v>
      </c>
      <c r="E25">
        <v>150</v>
      </c>
      <c r="F25">
        <v>0</v>
      </c>
      <c r="G25">
        <v>90</v>
      </c>
      <c r="H25" s="9">
        <v>2336</v>
      </c>
      <c r="I25" s="23">
        <v>182.72777523190078</v>
      </c>
      <c r="J25">
        <v>0</v>
      </c>
    </row>
    <row r="26" spans="1:10" x14ac:dyDescent="0.35">
      <c r="A26" t="s">
        <v>359</v>
      </c>
      <c r="B26">
        <v>6</v>
      </c>
      <c r="C26" t="s">
        <v>417</v>
      </c>
      <c r="D26">
        <v>488</v>
      </c>
      <c r="E26">
        <v>2420</v>
      </c>
      <c r="F26">
        <v>29</v>
      </c>
      <c r="G26">
        <v>867</v>
      </c>
      <c r="H26" s="9">
        <v>3804</v>
      </c>
      <c r="I26" s="23">
        <v>73.532378779113373</v>
      </c>
      <c r="J26">
        <v>0</v>
      </c>
    </row>
    <row r="27" spans="1:10" x14ac:dyDescent="0.35">
      <c r="A27" t="s">
        <v>372</v>
      </c>
      <c r="B27">
        <v>7</v>
      </c>
      <c r="C27" t="s">
        <v>418</v>
      </c>
      <c r="D27">
        <v>3318</v>
      </c>
      <c r="E27">
        <v>797</v>
      </c>
      <c r="F27">
        <v>0</v>
      </c>
      <c r="G27">
        <v>324</v>
      </c>
      <c r="H27" s="9">
        <v>4439</v>
      </c>
      <c r="I27" s="23">
        <v>342.73702241757837</v>
      </c>
      <c r="J27">
        <v>0</v>
      </c>
    </row>
    <row r="28" spans="1:10" x14ac:dyDescent="0.35">
      <c r="A28" t="s">
        <v>360</v>
      </c>
      <c r="B28">
        <v>4</v>
      </c>
      <c r="C28" t="s">
        <v>405</v>
      </c>
      <c r="D28">
        <v>4562</v>
      </c>
      <c r="E28">
        <v>0</v>
      </c>
      <c r="F28">
        <v>0</v>
      </c>
      <c r="G28">
        <v>10</v>
      </c>
      <c r="H28" s="9">
        <v>4572</v>
      </c>
      <c r="I28" s="23">
        <v>980.5594798445635</v>
      </c>
      <c r="J28">
        <v>0</v>
      </c>
    </row>
    <row r="29" spans="1:10" x14ac:dyDescent="0.35">
      <c r="A29" t="s">
        <v>321</v>
      </c>
      <c r="B29">
        <v>6</v>
      </c>
      <c r="C29" t="s">
        <v>445</v>
      </c>
      <c r="D29">
        <v>1663</v>
      </c>
      <c r="E29">
        <v>0</v>
      </c>
      <c r="F29">
        <v>0</v>
      </c>
      <c r="G29">
        <v>6</v>
      </c>
      <c r="H29" s="9">
        <v>1669</v>
      </c>
      <c r="I29" s="23">
        <v>375.40142652082477</v>
      </c>
      <c r="J29">
        <v>0</v>
      </c>
    </row>
    <row r="30" spans="1:10" x14ac:dyDescent="0.35">
      <c r="A30" t="s">
        <v>377</v>
      </c>
      <c r="B30">
        <v>4</v>
      </c>
      <c r="C30" t="s">
        <v>419</v>
      </c>
      <c r="D30">
        <v>845</v>
      </c>
      <c r="E30">
        <v>30</v>
      </c>
      <c r="F30">
        <v>0</v>
      </c>
      <c r="G30">
        <v>53</v>
      </c>
      <c r="H30" s="9">
        <v>928</v>
      </c>
      <c r="I30" s="23">
        <v>268.27461804003514</v>
      </c>
      <c r="J30">
        <v>0</v>
      </c>
    </row>
    <row r="31" spans="1:10" x14ac:dyDescent="0.35">
      <c r="A31" t="s">
        <v>322</v>
      </c>
      <c r="B31">
        <v>4</v>
      </c>
      <c r="C31" t="s">
        <v>420</v>
      </c>
      <c r="D31">
        <v>591</v>
      </c>
      <c r="E31">
        <v>0</v>
      </c>
      <c r="F31">
        <v>0</v>
      </c>
      <c r="G31">
        <v>1</v>
      </c>
      <c r="H31" s="9">
        <v>592</v>
      </c>
      <c r="I31" s="23">
        <v>176.42307692307693</v>
      </c>
      <c r="J31">
        <v>0</v>
      </c>
    </row>
    <row r="32" spans="1:10" x14ac:dyDescent="0.35">
      <c r="A32" t="s">
        <v>343</v>
      </c>
      <c r="B32">
        <v>5</v>
      </c>
      <c r="C32" t="s">
        <v>421</v>
      </c>
      <c r="D32">
        <v>3228</v>
      </c>
      <c r="E32">
        <v>483</v>
      </c>
      <c r="F32">
        <v>0</v>
      </c>
      <c r="G32">
        <v>38</v>
      </c>
      <c r="H32" s="9">
        <v>3749</v>
      </c>
      <c r="I32" s="23">
        <v>297.70792986920691</v>
      </c>
      <c r="J32">
        <v>3</v>
      </c>
    </row>
    <row r="33" spans="1:10" x14ac:dyDescent="0.35">
      <c r="A33" t="s">
        <v>362</v>
      </c>
      <c r="B33">
        <v>5</v>
      </c>
      <c r="C33" t="s">
        <v>422</v>
      </c>
      <c r="D33">
        <v>930</v>
      </c>
      <c r="E33">
        <v>818</v>
      </c>
      <c r="F33">
        <v>0</v>
      </c>
      <c r="G33">
        <v>295</v>
      </c>
      <c r="H33" s="9">
        <v>2043</v>
      </c>
      <c r="I33" s="23">
        <v>148.40087011805628</v>
      </c>
      <c r="J33">
        <v>0</v>
      </c>
    </row>
    <row r="34" spans="1:10" x14ac:dyDescent="0.35">
      <c r="A34" t="s">
        <v>313</v>
      </c>
      <c r="B34">
        <v>4</v>
      </c>
      <c r="C34" t="s">
        <v>423</v>
      </c>
      <c r="D34">
        <v>569</v>
      </c>
      <c r="E34">
        <v>2407</v>
      </c>
      <c r="F34">
        <v>0</v>
      </c>
      <c r="G34">
        <v>96</v>
      </c>
      <c r="H34" s="9">
        <v>3072</v>
      </c>
      <c r="I34" s="23">
        <v>62.837943262411351</v>
      </c>
      <c r="J34">
        <v>11</v>
      </c>
    </row>
    <row r="35" spans="1:10" x14ac:dyDescent="0.35">
      <c r="A35" t="s">
        <v>323</v>
      </c>
      <c r="B35">
        <v>4</v>
      </c>
      <c r="C35" t="s">
        <v>455</v>
      </c>
      <c r="D35">
        <v>2516</v>
      </c>
      <c r="E35">
        <v>625</v>
      </c>
      <c r="F35">
        <v>0</v>
      </c>
      <c r="G35">
        <v>0</v>
      </c>
      <c r="H35" s="9">
        <v>3141</v>
      </c>
      <c r="I35" s="23">
        <v>594</v>
      </c>
      <c r="J35">
        <v>0</v>
      </c>
    </row>
    <row r="36" spans="1:10" x14ac:dyDescent="0.35">
      <c r="A36" t="s">
        <v>324</v>
      </c>
      <c r="B36">
        <v>5</v>
      </c>
      <c r="C36" t="s">
        <v>424</v>
      </c>
      <c r="D36">
        <v>2848</v>
      </c>
      <c r="E36">
        <v>0</v>
      </c>
      <c r="F36">
        <v>0</v>
      </c>
      <c r="G36">
        <v>34</v>
      </c>
      <c r="H36" s="9">
        <v>2882</v>
      </c>
      <c r="I36" s="23">
        <v>539.44332493702768</v>
      </c>
      <c r="J36">
        <v>0</v>
      </c>
    </row>
    <row r="37" spans="1:10" x14ac:dyDescent="0.35">
      <c r="A37" t="s">
        <v>344</v>
      </c>
      <c r="B37">
        <v>5</v>
      </c>
      <c r="C37" t="s">
        <v>425</v>
      </c>
      <c r="D37">
        <v>808</v>
      </c>
      <c r="E37">
        <v>269</v>
      </c>
      <c r="F37">
        <v>0</v>
      </c>
      <c r="G37">
        <v>655</v>
      </c>
      <c r="H37" s="9">
        <v>1732</v>
      </c>
      <c r="I37" s="23">
        <v>285.41016238868519</v>
      </c>
      <c r="J37">
        <v>0</v>
      </c>
    </row>
    <row r="38" spans="1:10" x14ac:dyDescent="0.35">
      <c r="A38" t="s">
        <v>379</v>
      </c>
      <c r="B38">
        <v>4</v>
      </c>
      <c r="C38" t="s">
        <v>426</v>
      </c>
      <c r="D38">
        <v>3607</v>
      </c>
      <c r="E38">
        <v>0</v>
      </c>
      <c r="F38">
        <v>0</v>
      </c>
      <c r="G38">
        <v>4137</v>
      </c>
      <c r="H38" s="9">
        <v>7744</v>
      </c>
      <c r="I38" s="23">
        <v>523.02688904016338</v>
      </c>
      <c r="J38">
        <v>0</v>
      </c>
    </row>
    <row r="39" spans="1:10" x14ac:dyDescent="0.35">
      <c r="A39" t="s">
        <v>355</v>
      </c>
      <c r="B39">
        <v>5</v>
      </c>
      <c r="C39" t="s">
        <v>427</v>
      </c>
      <c r="D39">
        <v>2617</v>
      </c>
      <c r="E39">
        <v>300</v>
      </c>
      <c r="F39">
        <v>0</v>
      </c>
      <c r="G39">
        <v>1340</v>
      </c>
      <c r="H39" s="9">
        <v>4257</v>
      </c>
      <c r="I39" s="23">
        <v>253.3558963634251</v>
      </c>
      <c r="J39">
        <v>0</v>
      </c>
    </row>
    <row r="40" spans="1:10" x14ac:dyDescent="0.35">
      <c r="A40" t="s">
        <v>325</v>
      </c>
      <c r="B40">
        <v>5</v>
      </c>
      <c r="C40" t="s">
        <v>453</v>
      </c>
      <c r="D40">
        <v>1532</v>
      </c>
      <c r="E40">
        <v>0</v>
      </c>
      <c r="F40">
        <v>0</v>
      </c>
      <c r="G40">
        <v>0</v>
      </c>
      <c r="H40" s="9">
        <v>1532</v>
      </c>
      <c r="I40" s="23">
        <v>298.6958939238163</v>
      </c>
      <c r="J40">
        <v>0</v>
      </c>
    </row>
    <row r="41" spans="1:10" x14ac:dyDescent="0.35">
      <c r="A41" t="s">
        <v>386</v>
      </c>
      <c r="B41">
        <v>1</v>
      </c>
      <c r="C41" t="s">
        <v>36</v>
      </c>
      <c r="D41">
        <v>0</v>
      </c>
      <c r="E41">
        <v>0</v>
      </c>
      <c r="F41">
        <v>0</v>
      </c>
      <c r="G41">
        <v>43</v>
      </c>
      <c r="H41" s="9">
        <v>43</v>
      </c>
      <c r="I41" s="23">
        <v>0</v>
      </c>
      <c r="J41">
        <v>0</v>
      </c>
    </row>
    <row r="42" spans="1:10" x14ac:dyDescent="0.35">
      <c r="A42" t="s">
        <v>388</v>
      </c>
      <c r="B42">
        <v>1</v>
      </c>
      <c r="C42" t="s">
        <v>36</v>
      </c>
      <c r="D42">
        <v>0</v>
      </c>
      <c r="E42">
        <v>0</v>
      </c>
      <c r="F42">
        <v>0</v>
      </c>
      <c r="G42">
        <v>153</v>
      </c>
      <c r="H42" s="9">
        <v>153</v>
      </c>
      <c r="I42" s="24">
        <v>0</v>
      </c>
      <c r="J42">
        <v>0</v>
      </c>
    </row>
    <row r="43" spans="1:10" x14ac:dyDescent="0.35">
      <c r="A43" t="s">
        <v>357</v>
      </c>
      <c r="B43">
        <v>7</v>
      </c>
      <c r="C43" t="s">
        <v>422</v>
      </c>
      <c r="D43">
        <v>5295</v>
      </c>
      <c r="E43">
        <v>674</v>
      </c>
      <c r="F43">
        <v>0</v>
      </c>
      <c r="G43">
        <v>154</v>
      </c>
      <c r="H43" s="9">
        <v>6123</v>
      </c>
      <c r="I43" s="23">
        <v>692.01423879802303</v>
      </c>
      <c r="J43">
        <v>0</v>
      </c>
    </row>
    <row r="44" spans="1:10" x14ac:dyDescent="0.35">
      <c r="A44" t="s">
        <v>345</v>
      </c>
      <c r="B44">
        <v>10</v>
      </c>
      <c r="C44" t="s">
        <v>401</v>
      </c>
      <c r="D44">
        <v>4050</v>
      </c>
      <c r="E44">
        <v>766</v>
      </c>
      <c r="F44">
        <v>0</v>
      </c>
      <c r="G44">
        <v>320</v>
      </c>
      <c r="H44" s="9">
        <v>5136</v>
      </c>
      <c r="I44" s="23">
        <v>504.05446544678398</v>
      </c>
      <c r="J44">
        <v>3</v>
      </c>
    </row>
    <row r="45" spans="1:10" x14ac:dyDescent="0.35">
      <c r="A45" t="s">
        <v>327</v>
      </c>
      <c r="B45">
        <v>4</v>
      </c>
      <c r="C45" t="s">
        <v>428</v>
      </c>
      <c r="D45">
        <v>5015</v>
      </c>
      <c r="E45">
        <v>0</v>
      </c>
      <c r="F45">
        <v>0</v>
      </c>
      <c r="G45">
        <v>52</v>
      </c>
      <c r="H45" s="9">
        <v>5067</v>
      </c>
      <c r="I45" s="23">
        <v>951.5454545454545</v>
      </c>
      <c r="J45">
        <v>0</v>
      </c>
    </row>
    <row r="46" spans="1:10" x14ac:dyDescent="0.35">
      <c r="A46" t="s">
        <v>328</v>
      </c>
      <c r="B46">
        <v>3</v>
      </c>
      <c r="C46" t="s">
        <v>429</v>
      </c>
      <c r="D46">
        <v>1606</v>
      </c>
      <c r="E46">
        <v>0</v>
      </c>
      <c r="F46">
        <v>0</v>
      </c>
      <c r="G46">
        <v>0</v>
      </c>
      <c r="H46" s="9">
        <v>1606</v>
      </c>
      <c r="I46" s="23">
        <v>459.36363636363637</v>
      </c>
      <c r="J46">
        <v>0</v>
      </c>
    </row>
    <row r="47" spans="1:10" x14ac:dyDescent="0.35">
      <c r="A47" t="s">
        <v>329</v>
      </c>
      <c r="B47">
        <v>1</v>
      </c>
      <c r="C47" t="s">
        <v>15</v>
      </c>
      <c r="D47">
        <v>705</v>
      </c>
      <c r="E47">
        <v>0</v>
      </c>
      <c r="F47">
        <v>0</v>
      </c>
      <c r="G47">
        <v>0</v>
      </c>
      <c r="H47" s="9">
        <v>705</v>
      </c>
      <c r="I47" s="23">
        <v>187</v>
      </c>
      <c r="J47">
        <v>0</v>
      </c>
    </row>
    <row r="48" spans="1:10" x14ac:dyDescent="0.35">
      <c r="A48" t="s">
        <v>382</v>
      </c>
      <c r="B48">
        <v>2</v>
      </c>
      <c r="C48" t="s">
        <v>430</v>
      </c>
      <c r="D48">
        <v>19</v>
      </c>
      <c r="E48">
        <v>0</v>
      </c>
      <c r="F48">
        <v>0</v>
      </c>
      <c r="G48">
        <v>4</v>
      </c>
      <c r="H48" s="9">
        <v>23</v>
      </c>
      <c r="I48" s="23">
        <v>2.9230769230769234</v>
      </c>
      <c r="J48">
        <v>0</v>
      </c>
    </row>
    <row r="49" spans="1:10" x14ac:dyDescent="0.35">
      <c r="A49" t="s">
        <v>383</v>
      </c>
      <c r="B49">
        <v>2</v>
      </c>
      <c r="C49" t="s">
        <v>430</v>
      </c>
      <c r="D49">
        <v>9</v>
      </c>
      <c r="E49">
        <v>0</v>
      </c>
      <c r="F49">
        <v>0</v>
      </c>
      <c r="G49">
        <v>43</v>
      </c>
      <c r="H49" s="9">
        <v>52</v>
      </c>
      <c r="I49" s="23">
        <v>1.3846153846153846</v>
      </c>
      <c r="J49">
        <v>0</v>
      </c>
    </row>
    <row r="50" spans="1:10" x14ac:dyDescent="0.35">
      <c r="A50" t="s">
        <v>340</v>
      </c>
      <c r="B50">
        <v>3</v>
      </c>
      <c r="C50" t="s">
        <v>431</v>
      </c>
      <c r="D50">
        <v>677</v>
      </c>
      <c r="E50">
        <v>0</v>
      </c>
      <c r="F50">
        <v>0</v>
      </c>
      <c r="G50">
        <v>119</v>
      </c>
      <c r="H50" s="9">
        <v>796</v>
      </c>
      <c r="I50" s="23">
        <v>74.108840717480405</v>
      </c>
      <c r="J50">
        <v>0</v>
      </c>
    </row>
    <row r="51" spans="1:10" x14ac:dyDescent="0.35">
      <c r="A51" t="s">
        <v>387</v>
      </c>
      <c r="B51">
        <v>1</v>
      </c>
      <c r="C51" t="s">
        <v>36</v>
      </c>
      <c r="D51">
        <v>0</v>
      </c>
      <c r="E51">
        <v>0</v>
      </c>
      <c r="F51">
        <v>0</v>
      </c>
      <c r="G51">
        <v>671</v>
      </c>
      <c r="H51" s="9">
        <v>671</v>
      </c>
      <c r="I51" s="23">
        <v>0</v>
      </c>
      <c r="J51">
        <v>0</v>
      </c>
    </row>
    <row r="52" spans="1:10" x14ac:dyDescent="0.35">
      <c r="A52" t="s">
        <v>364</v>
      </c>
      <c r="B52">
        <v>4</v>
      </c>
      <c r="C52" t="s">
        <v>432</v>
      </c>
      <c r="D52">
        <v>3468</v>
      </c>
      <c r="E52">
        <v>0</v>
      </c>
      <c r="F52">
        <v>0</v>
      </c>
      <c r="G52">
        <v>179</v>
      </c>
      <c r="H52" s="9">
        <v>3647</v>
      </c>
      <c r="I52" s="23">
        <v>730.04860578046691</v>
      </c>
      <c r="J52">
        <v>0</v>
      </c>
    </row>
    <row r="53" spans="1:10" x14ac:dyDescent="0.35">
      <c r="A53" t="s">
        <v>330</v>
      </c>
      <c r="B53">
        <v>4</v>
      </c>
      <c r="C53" t="s">
        <v>446</v>
      </c>
      <c r="D53">
        <v>470</v>
      </c>
      <c r="E53">
        <v>0</v>
      </c>
      <c r="F53">
        <v>0</v>
      </c>
      <c r="G53">
        <v>0</v>
      </c>
      <c r="H53" s="9">
        <v>470</v>
      </c>
      <c r="I53" s="23">
        <v>207.3390134529148</v>
      </c>
      <c r="J53">
        <v>0</v>
      </c>
    </row>
    <row r="54" spans="1:10" x14ac:dyDescent="0.35">
      <c r="A54" t="s">
        <v>370</v>
      </c>
      <c r="B54">
        <v>5</v>
      </c>
      <c r="C54" t="s">
        <v>433</v>
      </c>
      <c r="D54">
        <v>273</v>
      </c>
      <c r="E54">
        <v>178</v>
      </c>
      <c r="F54">
        <v>0</v>
      </c>
      <c r="G54">
        <v>14</v>
      </c>
      <c r="H54" s="9">
        <v>465</v>
      </c>
      <c r="I54" s="23">
        <v>111.69225528252665</v>
      </c>
      <c r="J54">
        <v>0</v>
      </c>
    </row>
    <row r="55" spans="1:10" x14ac:dyDescent="0.35">
      <c r="A55" t="s">
        <v>331</v>
      </c>
      <c r="B55">
        <v>4</v>
      </c>
      <c r="C55" t="s">
        <v>447</v>
      </c>
      <c r="D55">
        <v>3162</v>
      </c>
      <c r="E55">
        <v>0</v>
      </c>
      <c r="F55">
        <v>0</v>
      </c>
      <c r="G55">
        <v>20</v>
      </c>
      <c r="H55" s="9">
        <v>3182</v>
      </c>
      <c r="I55" s="23">
        <v>526.87892376681611</v>
      </c>
      <c r="J55">
        <v>0</v>
      </c>
    </row>
    <row r="56" spans="1:10" x14ac:dyDescent="0.35">
      <c r="A56" t="s">
        <v>365</v>
      </c>
      <c r="B56">
        <v>2</v>
      </c>
      <c r="C56" t="s">
        <v>402</v>
      </c>
      <c r="D56">
        <v>1672</v>
      </c>
      <c r="E56">
        <v>0</v>
      </c>
      <c r="F56">
        <v>0</v>
      </c>
      <c r="G56">
        <v>1547</v>
      </c>
      <c r="H56" s="9">
        <v>3219</v>
      </c>
      <c r="I56" s="23">
        <v>195.83879093198991</v>
      </c>
      <c r="J56">
        <v>0</v>
      </c>
    </row>
    <row r="57" spans="1:10" x14ac:dyDescent="0.35">
      <c r="A57" t="s">
        <v>351</v>
      </c>
      <c r="B57">
        <v>3</v>
      </c>
      <c r="C57" t="s">
        <v>434</v>
      </c>
      <c r="D57">
        <v>455</v>
      </c>
      <c r="E57">
        <v>0</v>
      </c>
      <c r="F57">
        <v>0</v>
      </c>
      <c r="G57">
        <v>418</v>
      </c>
      <c r="H57" s="9">
        <v>873</v>
      </c>
      <c r="I57" s="23">
        <v>77.771286693601866</v>
      </c>
      <c r="J57">
        <v>0</v>
      </c>
    </row>
    <row r="58" spans="1:10" x14ac:dyDescent="0.35">
      <c r="A58" t="s">
        <v>373</v>
      </c>
      <c r="B58">
        <v>6</v>
      </c>
      <c r="C58" t="s">
        <v>435</v>
      </c>
      <c r="D58">
        <v>3843</v>
      </c>
      <c r="E58">
        <v>0</v>
      </c>
      <c r="F58">
        <v>0</v>
      </c>
      <c r="G58">
        <v>332</v>
      </c>
      <c r="H58" s="9">
        <v>4175</v>
      </c>
      <c r="I58" s="23">
        <v>768.34061869535981</v>
      </c>
      <c r="J58">
        <v>0</v>
      </c>
    </row>
    <row r="59" spans="1:10" x14ac:dyDescent="0.35">
      <c r="A59" t="s">
        <v>332</v>
      </c>
      <c r="B59">
        <v>7</v>
      </c>
      <c r="C59" t="s">
        <v>436</v>
      </c>
      <c r="D59">
        <v>3207</v>
      </c>
      <c r="E59">
        <v>1046</v>
      </c>
      <c r="F59">
        <v>0</v>
      </c>
      <c r="G59">
        <v>3</v>
      </c>
      <c r="H59" s="9">
        <v>4256</v>
      </c>
      <c r="I59" s="23">
        <v>701.18555055853767</v>
      </c>
      <c r="J59">
        <v>0</v>
      </c>
    </row>
    <row r="60" spans="1:10" x14ac:dyDescent="0.35">
      <c r="A60" t="s">
        <v>333</v>
      </c>
      <c r="B60">
        <v>4</v>
      </c>
      <c r="C60" t="s">
        <v>413</v>
      </c>
      <c r="D60">
        <v>1067</v>
      </c>
      <c r="E60">
        <v>57</v>
      </c>
      <c r="F60">
        <v>0</v>
      </c>
      <c r="G60">
        <v>2</v>
      </c>
      <c r="H60" s="9">
        <v>1126</v>
      </c>
      <c r="I60" s="23">
        <v>331</v>
      </c>
      <c r="J60">
        <v>0</v>
      </c>
    </row>
    <row r="61" spans="1:10" x14ac:dyDescent="0.35">
      <c r="A61" t="s">
        <v>341</v>
      </c>
      <c r="B61">
        <v>4</v>
      </c>
      <c r="C61" t="s">
        <v>437</v>
      </c>
      <c r="D61">
        <v>597</v>
      </c>
      <c r="E61">
        <v>0</v>
      </c>
      <c r="F61">
        <v>0</v>
      </c>
      <c r="G61">
        <v>177</v>
      </c>
      <c r="H61" s="9">
        <v>774</v>
      </c>
      <c r="I61" s="23">
        <v>103.50656139976527</v>
      </c>
      <c r="J61">
        <v>0</v>
      </c>
    </row>
    <row r="62" spans="1:10" x14ac:dyDescent="0.35">
      <c r="A62" t="s">
        <v>350</v>
      </c>
      <c r="B62">
        <v>4</v>
      </c>
      <c r="C62" t="s">
        <v>438</v>
      </c>
      <c r="D62">
        <v>887</v>
      </c>
      <c r="E62">
        <v>0</v>
      </c>
      <c r="F62">
        <v>0</v>
      </c>
      <c r="G62">
        <v>310</v>
      </c>
      <c r="H62" s="9">
        <v>1197</v>
      </c>
      <c r="I62" s="23">
        <v>139.90231449965964</v>
      </c>
      <c r="J62">
        <v>0</v>
      </c>
    </row>
    <row r="63" spans="1:10" x14ac:dyDescent="0.35">
      <c r="A63" t="s">
        <v>363</v>
      </c>
      <c r="B63">
        <v>3</v>
      </c>
      <c r="C63" t="s">
        <v>402</v>
      </c>
      <c r="D63">
        <v>150</v>
      </c>
      <c r="E63">
        <v>0</v>
      </c>
      <c r="F63">
        <v>0</v>
      </c>
      <c r="G63">
        <v>3176</v>
      </c>
      <c r="H63" s="9">
        <v>3326</v>
      </c>
      <c r="I63" s="23">
        <v>16.207124010554089</v>
      </c>
      <c r="J63">
        <v>0</v>
      </c>
    </row>
    <row r="64" spans="1:10" x14ac:dyDescent="0.35">
      <c r="A64" t="s">
        <v>361</v>
      </c>
      <c r="B64">
        <v>4</v>
      </c>
      <c r="C64" t="s">
        <v>439</v>
      </c>
      <c r="D64">
        <v>46</v>
      </c>
      <c r="E64">
        <v>149</v>
      </c>
      <c r="F64">
        <v>0</v>
      </c>
      <c r="G64">
        <v>145</v>
      </c>
      <c r="H64" s="9">
        <v>340</v>
      </c>
      <c r="I64" s="23">
        <v>21.210744658784485</v>
      </c>
      <c r="J64">
        <v>0</v>
      </c>
    </row>
    <row r="65" spans="1:10" x14ac:dyDescent="0.35">
      <c r="A65" t="s">
        <v>371</v>
      </c>
      <c r="B65">
        <v>7</v>
      </c>
      <c r="C65" t="s">
        <v>440</v>
      </c>
      <c r="D65">
        <v>2582</v>
      </c>
      <c r="E65">
        <v>0</v>
      </c>
      <c r="F65">
        <v>0</v>
      </c>
      <c r="G65">
        <v>258</v>
      </c>
      <c r="H65" s="9">
        <v>2840</v>
      </c>
      <c r="I65" s="23">
        <v>495.6206610173644</v>
      </c>
      <c r="J65">
        <v>0</v>
      </c>
    </row>
    <row r="66" spans="1:10" x14ac:dyDescent="0.35">
      <c r="A66" t="s">
        <v>334</v>
      </c>
      <c r="B66">
        <v>5</v>
      </c>
      <c r="C66" t="s">
        <v>448</v>
      </c>
      <c r="D66">
        <v>1708</v>
      </c>
      <c r="E66">
        <v>0</v>
      </c>
      <c r="F66">
        <v>0</v>
      </c>
      <c r="G66">
        <v>5</v>
      </c>
      <c r="H66" s="9">
        <v>1713</v>
      </c>
      <c r="I66" s="23">
        <v>248.57692307692307</v>
      </c>
      <c r="J66">
        <v>0</v>
      </c>
    </row>
    <row r="67" spans="1:10" x14ac:dyDescent="0.35">
      <c r="A67" t="s">
        <v>347</v>
      </c>
      <c r="B67">
        <v>5</v>
      </c>
      <c r="C67" t="s">
        <v>441</v>
      </c>
      <c r="D67">
        <v>6517</v>
      </c>
      <c r="E67">
        <v>0</v>
      </c>
      <c r="F67">
        <v>0</v>
      </c>
      <c r="G67">
        <v>7</v>
      </c>
      <c r="H67" s="9">
        <v>6524</v>
      </c>
      <c r="I67" s="23">
        <v>934.75811392596108</v>
      </c>
      <c r="J67">
        <v>0</v>
      </c>
    </row>
    <row r="68" spans="1:10" x14ac:dyDescent="0.35">
      <c r="A68" t="s">
        <v>335</v>
      </c>
      <c r="B68">
        <v>1</v>
      </c>
      <c r="C68" t="s">
        <v>15</v>
      </c>
      <c r="D68">
        <v>1486</v>
      </c>
      <c r="E68">
        <v>0</v>
      </c>
      <c r="F68">
        <v>0</v>
      </c>
      <c r="G68">
        <v>0</v>
      </c>
      <c r="H68" s="9">
        <v>1486</v>
      </c>
      <c r="I68" s="23">
        <v>375</v>
      </c>
      <c r="J68">
        <v>0</v>
      </c>
    </row>
    <row r="69" spans="1:10" x14ac:dyDescent="0.35">
      <c r="A69" t="s">
        <v>336</v>
      </c>
      <c r="B69">
        <v>5</v>
      </c>
      <c r="C69" t="s">
        <v>447</v>
      </c>
      <c r="D69">
        <v>1234</v>
      </c>
      <c r="E69">
        <v>0</v>
      </c>
      <c r="F69">
        <v>0</v>
      </c>
      <c r="G69">
        <v>2</v>
      </c>
      <c r="H69" s="9">
        <v>1236</v>
      </c>
      <c r="I69" s="23">
        <v>458.09775784753361</v>
      </c>
      <c r="J69">
        <v>0</v>
      </c>
    </row>
    <row r="70" spans="1:10" x14ac:dyDescent="0.35">
      <c r="A70" t="s">
        <v>337</v>
      </c>
      <c r="B70">
        <v>6</v>
      </c>
      <c r="C70" t="s">
        <v>442</v>
      </c>
      <c r="D70">
        <v>2619</v>
      </c>
      <c r="E70">
        <v>475</v>
      </c>
      <c r="F70">
        <v>0</v>
      </c>
      <c r="G70">
        <v>77</v>
      </c>
      <c r="H70" s="9">
        <v>3171</v>
      </c>
      <c r="I70" s="23">
        <v>478.26743183806457</v>
      </c>
      <c r="J70">
        <v>0</v>
      </c>
    </row>
    <row r="71" spans="1:10" x14ac:dyDescent="0.35">
      <c r="A71" t="s">
        <v>326</v>
      </c>
      <c r="B71">
        <v>7</v>
      </c>
      <c r="C71" t="s">
        <v>413</v>
      </c>
      <c r="D71">
        <v>3518</v>
      </c>
      <c r="E71">
        <v>680</v>
      </c>
      <c r="F71">
        <v>0</v>
      </c>
      <c r="G71">
        <v>55</v>
      </c>
      <c r="H71" s="9">
        <v>4253</v>
      </c>
      <c r="I71" s="23">
        <v>386.10104543792943</v>
      </c>
      <c r="J71">
        <v>0</v>
      </c>
    </row>
    <row r="72" spans="1:10" x14ac:dyDescent="0.35">
      <c r="A72" t="s">
        <v>338</v>
      </c>
      <c r="B72">
        <v>5</v>
      </c>
      <c r="C72" t="s">
        <v>413</v>
      </c>
      <c r="D72">
        <v>2136</v>
      </c>
      <c r="E72">
        <v>249</v>
      </c>
      <c r="F72">
        <v>0</v>
      </c>
      <c r="G72">
        <v>15</v>
      </c>
      <c r="H72" s="9">
        <v>2400</v>
      </c>
      <c r="I72" s="23">
        <v>362.6008139511697</v>
      </c>
      <c r="J72">
        <v>0</v>
      </c>
    </row>
    <row r="73" spans="1:10" x14ac:dyDescent="0.35">
      <c r="A73" t="s">
        <v>376</v>
      </c>
      <c r="B73">
        <v>2</v>
      </c>
      <c r="C73" t="s">
        <v>443</v>
      </c>
      <c r="D73">
        <v>226</v>
      </c>
      <c r="E73">
        <v>0</v>
      </c>
      <c r="F73">
        <v>0</v>
      </c>
      <c r="G73">
        <v>138</v>
      </c>
      <c r="H73" s="9">
        <v>364</v>
      </c>
      <c r="I73" s="23">
        <v>34</v>
      </c>
      <c r="J73">
        <v>0</v>
      </c>
    </row>
    <row r="75" spans="1:10" x14ac:dyDescent="0.35">
      <c r="H75" s="9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7" ma:contentTypeDescription="Create a new document." ma:contentTypeScope="" ma:versionID="3715a2f2fc8b0d8ee290f4b93429fe32">
  <xsd:schema xmlns:xsd="http://www.w3.org/2001/XMLSchema" xmlns:xs="http://www.w3.org/2001/XMLSchema" xmlns:p="http://schemas.microsoft.com/office/2006/metadata/properties" xmlns:ns2="10f2cb44-b37d-4693-a5c3-140ab663d372" targetNamespace="http://schemas.microsoft.com/office/2006/metadata/properties" ma:root="true" ma:fieldsID="f32b40c5e7d1ef062c8273d24b0c8b26" ns2:_="">
    <xsd:import namespace="10f2cb44-b37d-4693-a5c3-140ab663d3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E1A01E-5DD1-42DB-AE00-0721FC16763A}"/>
</file>

<file path=customXml/itemProps2.xml><?xml version="1.0" encoding="utf-8"?>
<ds:datastoreItem xmlns:ds="http://schemas.openxmlformats.org/officeDocument/2006/customXml" ds:itemID="{828145FD-F301-40BB-86D1-1E726E323E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A1C72-5695-47FE-BCD5-B161C46F5BC2}">
  <ds:schemaRefs>
    <ds:schemaRef ds:uri="f3830fde-451d-4074-9973-4fa03665f326"/>
    <ds:schemaRef ds:uri="http://purl.org/dc/elements/1.1/"/>
    <ds:schemaRef ds:uri="http://schemas.microsoft.com/office/2006/documentManagement/types"/>
    <ds:schemaRef ds:uri="http://schemas.microsoft.com/office/2006/metadata/properties"/>
    <ds:schemaRef ds:uri="8e52a234-e7fd-4a25-a47a-5b91c22ad1e4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721B919-6C48-4741-9E5F-1BDAB0F9D559}"/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Recipients</vt:lpstr>
      <vt:lpstr>projects</vt:lpstr>
      <vt:lpstr>Projects by County</vt:lpstr>
      <vt:lpstr>County Summary</vt:lpstr>
    </vt:vector>
  </TitlesOfParts>
  <Manager/>
  <Company>The Public Service Commission of Wisconsin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Tikalsky, Rory - PSC</dc:creator>
  <cp:keywords/>
  <dc:description/>
  <cp:lastModifiedBy>Leonard, Mark - PSC</cp:lastModifiedBy>
  <cp:revision/>
  <dcterms:created xsi:type="dcterms:W3CDTF">2026-05-05T19:43:31Z</dcterms:created>
  <dcterms:modified xsi:type="dcterms:W3CDTF">2026-06-18T13:51:35Z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  <property fmtid="{D5CDD505-2E9C-101B-9397-08002B2CF9AE}" pid="3" name="MediaServiceImageTags">
    <vt:lpwstr/>
  </property>
</Properties>
</file>