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nnaa\Desktop\"/>
    </mc:Choice>
  </mc:AlternateContent>
  <bookViews>
    <workbookView xWindow="240" yWindow="75" windowWidth="20940" windowHeight="11895" tabRatio="790"/>
  </bookViews>
  <sheets>
    <sheet name="Instructions" sheetId="2" r:id="rId1"/>
    <sheet name="Start" sheetId="1" r:id="rId2"/>
    <sheet name="Public_Fire_Protection_General" sheetId="3" r:id="rId3"/>
    <sheet name="Muni_Public_Fire_Protection" sheetId="6" r:id="rId4"/>
    <sheet name="Direct_Public_Fire_Protection" sheetId="7" r:id="rId5"/>
    <sheet name="General_Service_Rates_MG1" sheetId="4" r:id="rId6"/>
    <sheet name="Notes" sheetId="5" r:id="rId7"/>
  </sheets>
  <definedNames>
    <definedName name="_xlnm.Print_Area" localSheetId="4">Direct_Public_Fire_Protection!$A$1:$I$55</definedName>
    <definedName name="_xlnm.Print_Area" localSheetId="5">General_Service_Rates_MG1!$A$1:$I$73</definedName>
    <definedName name="_xlnm.Print_Area" localSheetId="0">Instructions!$B$1:$B$22</definedName>
    <definedName name="_xlnm.Print_Area" localSheetId="3">Muni_Public_Fire_Protection!$A$1:$H$36</definedName>
    <definedName name="_xlnm.Print_Area" localSheetId="2">Public_Fire_Protection_General!$A$1:$F$36</definedName>
    <definedName name="_xlnm.Print_Area" localSheetId="1">Start!$A$1:$C$39</definedName>
  </definedNames>
  <calcPr calcId="162913"/>
</workbook>
</file>

<file path=xl/calcChain.xml><?xml version="1.0" encoding="utf-8"?>
<calcChain xmlns="http://schemas.openxmlformats.org/spreadsheetml/2006/main">
  <c r="A5" i="4" l="1"/>
  <c r="J31" i="4"/>
  <c r="J32" i="7"/>
  <c r="A22" i="6" l="1"/>
  <c r="I26" i="3"/>
  <c r="M29" i="3"/>
  <c r="M30" i="3"/>
  <c r="M31" i="3"/>
  <c r="M32" i="3"/>
  <c r="M33" i="3"/>
  <c r="M34" i="3"/>
  <c r="M35" i="3"/>
  <c r="M28" i="3"/>
  <c r="D68" i="4" l="1"/>
  <c r="D69" i="4"/>
  <c r="D70" i="4"/>
  <c r="D71" i="4"/>
  <c r="D72" i="4"/>
  <c r="D67" i="4"/>
  <c r="B53" i="4" l="1"/>
  <c r="B53" i="7"/>
  <c r="D19" i="4" l="1"/>
  <c r="D20" i="7"/>
  <c r="B55" i="4" l="1"/>
  <c r="B54" i="4"/>
  <c r="B52" i="4"/>
  <c r="B51" i="4"/>
  <c r="B50" i="4"/>
  <c r="B49" i="4"/>
  <c r="B48" i="4"/>
  <c r="B47" i="4"/>
  <c r="B46" i="4"/>
  <c r="B45" i="4"/>
  <c r="B44" i="4"/>
  <c r="B43" i="4"/>
  <c r="D21" i="4"/>
  <c r="D20" i="4"/>
  <c r="D18" i="4"/>
  <c r="D17" i="4"/>
  <c r="D16" i="4"/>
  <c r="D15" i="4"/>
  <c r="D14" i="4"/>
  <c r="D13" i="4"/>
  <c r="D12" i="4"/>
  <c r="D11" i="4"/>
  <c r="D10" i="4"/>
  <c r="D9" i="4"/>
  <c r="B44" i="7"/>
  <c r="B45" i="7"/>
  <c r="B46" i="7"/>
  <c r="B47" i="7"/>
  <c r="B48" i="7"/>
  <c r="B49" i="7"/>
  <c r="B50" i="7"/>
  <c r="B51" i="7"/>
  <c r="B52" i="7"/>
  <c r="B54" i="7"/>
  <c r="B55" i="7"/>
  <c r="B43" i="7"/>
  <c r="D11" i="7"/>
  <c r="D12" i="7"/>
  <c r="D13" i="7"/>
  <c r="D14" i="7"/>
  <c r="D15" i="7"/>
  <c r="D16" i="7"/>
  <c r="D17" i="7"/>
  <c r="D18" i="7"/>
  <c r="D19" i="7"/>
  <c r="D21" i="7"/>
  <c r="D22" i="7"/>
  <c r="D10" i="7"/>
  <c r="A21" i="6"/>
  <c r="A24" i="6" s="1"/>
  <c r="D23" i="7" l="1"/>
  <c r="A38" i="7" s="1"/>
  <c r="C53" i="7" s="1"/>
  <c r="D22" i="4"/>
  <c r="A38" i="4" s="1"/>
  <c r="C47" i="4" s="1"/>
  <c r="C46" i="4" l="1"/>
  <c r="C54" i="4"/>
  <c r="C48" i="4"/>
  <c r="C51" i="4"/>
  <c r="C43" i="4"/>
  <c r="C50" i="4"/>
  <c r="C49" i="4"/>
  <c r="C55" i="4"/>
  <c r="C44" i="4"/>
  <c r="C53" i="4"/>
  <c r="C45" i="4"/>
  <c r="C52" i="4"/>
  <c r="C43" i="7"/>
  <c r="C50" i="7"/>
  <c r="C51" i="7"/>
  <c r="C44" i="7"/>
  <c r="C52" i="7"/>
  <c r="C45" i="7"/>
  <c r="C54" i="7"/>
  <c r="C46" i="7"/>
  <c r="C55" i="7"/>
  <c r="C47" i="7"/>
  <c r="C48" i="7"/>
  <c r="C49" i="7"/>
</calcChain>
</file>

<file path=xl/sharedStrings.xml><?xml version="1.0" encoding="utf-8"?>
<sst xmlns="http://schemas.openxmlformats.org/spreadsheetml/2006/main" count="247" uniqueCount="159">
  <si>
    <t>Title:</t>
  </si>
  <si>
    <t>Additional Information</t>
  </si>
  <si>
    <t>Date of Last Water Rate Case:</t>
  </si>
  <si>
    <t>Last SRC Docket #:</t>
  </si>
  <si>
    <t>Last Water Rate Case Docket #:</t>
  </si>
  <si>
    <t>Date of Last SRC Docket #:</t>
  </si>
  <si>
    <t>Date of Last PWAC:</t>
  </si>
  <si>
    <t>Public Fire Protection</t>
  </si>
  <si>
    <t>%</t>
  </si>
  <si>
    <t>Formula:</t>
  </si>
  <si>
    <t>AFP = FP + A</t>
  </si>
  <si>
    <t>Formula Definition:</t>
  </si>
  <si>
    <t>AFP</t>
  </si>
  <si>
    <t>Adjusted annual charge for public fire protection service.</t>
  </si>
  <si>
    <t>FP</t>
  </si>
  <si>
    <t>A</t>
  </si>
  <si>
    <t>A = N - B</t>
  </si>
  <si>
    <t>N</t>
  </si>
  <si>
    <t>New annual wholesale public fire protection service charge.</t>
  </si>
  <si>
    <t>B</t>
  </si>
  <si>
    <t>Current annual wholesale public fire protection service charge.</t>
  </si>
  <si>
    <t>Calculations:</t>
  </si>
  <si>
    <t>Current annual wholesale public fire protection service charge (B):</t>
  </si>
  <si>
    <t>Water Sources</t>
  </si>
  <si>
    <t>% of Total Water Supplied to Utility</t>
  </si>
  <si>
    <t>Number of Wholesale customers that purchase water from this utility.</t>
  </si>
  <si>
    <t>Number of Wholesale providers that supply water to this utility.</t>
  </si>
  <si>
    <t>Formulas for Annual Charge for Public Fire Protection Service</t>
  </si>
  <si>
    <t># of Customers</t>
  </si>
  <si>
    <t>Current Charge</t>
  </si>
  <si>
    <t>Meter Size in Inches</t>
  </si>
  <si>
    <t>5/8</t>
  </si>
  <si>
    <t>3/4</t>
  </si>
  <si>
    <t>1</t>
  </si>
  <si>
    <t>1 1/4</t>
  </si>
  <si>
    <t>1 1/2</t>
  </si>
  <si>
    <t>2</t>
  </si>
  <si>
    <t>2 1/2</t>
  </si>
  <si>
    <t>3</t>
  </si>
  <si>
    <t>4</t>
  </si>
  <si>
    <t>6</t>
  </si>
  <si>
    <t>10</t>
  </si>
  <si>
    <t>12</t>
  </si>
  <si>
    <t>T = (# of Customers * Current Charge) for each meter</t>
  </si>
  <si>
    <t>Calculate T (Total Dollar Revenue per Billing Period)</t>
  </si>
  <si>
    <t>If the utility does not have a specific meter size, enter 0 in both the # of Customers and the Current Charge columns.</t>
  </si>
  <si>
    <t>Meter Total</t>
  </si>
  <si>
    <t>T Value</t>
  </si>
  <si>
    <t>Adjusted Service Charges</t>
  </si>
  <si>
    <t>Formulas:</t>
  </si>
  <si>
    <t>C = Z x (1 + P)</t>
  </si>
  <si>
    <t>P = (N - B) / T</t>
  </si>
  <si>
    <t>C</t>
  </si>
  <si>
    <t>Z</t>
  </si>
  <si>
    <t>P</t>
  </si>
  <si>
    <t>Current wholesale public fire protection service charge (per your billing period).</t>
  </si>
  <si>
    <t>T</t>
  </si>
  <si>
    <t>Calculation of Adjusted Service Charges per Billing Period</t>
  </si>
  <si>
    <t>P = ( N - B ) / T</t>
  </si>
  <si>
    <t>New Charge</t>
  </si>
  <si>
    <t xml:space="preserve"> Z * (1 + P)</t>
  </si>
  <si>
    <t>(rounded up)</t>
  </si>
  <si>
    <t>C = Z * (1 + P)</t>
  </si>
  <si>
    <t>Commodity Charge Adjustment</t>
  </si>
  <si>
    <t>AVBR = VBR + A</t>
  </si>
  <si>
    <t>AVBR</t>
  </si>
  <si>
    <t>Adjusted Schedule Mg-1 retail volume block rates rounded up to the nearest cent.</t>
  </si>
  <si>
    <t>VBR</t>
  </si>
  <si>
    <t>Current Schedule Mg-1 retail volume block rates.</t>
  </si>
  <si>
    <t>New wholesale volume charge less the current wholesale volume charge.</t>
  </si>
  <si>
    <t>(enter whole numbers)</t>
  </si>
  <si>
    <t>If converting a charge per CCF to a charge per Mgal, multiply the charge per CCF by 1.3369.</t>
  </si>
  <si>
    <t>If converting a charge per Mgal to a charge per CCF, mulitply the charge per Mgal by 0.748.</t>
  </si>
  <si>
    <t>Notes</t>
  </si>
  <si>
    <t xml:space="preserve">Public fire protection can be billed as a municipal charge and/or a direct charge.  </t>
  </si>
  <si>
    <t>Please enter the percentage (%) or total $ amount billed by each method.</t>
  </si>
  <si>
    <t>or</t>
  </si>
  <si>
    <t>Percentage</t>
  </si>
  <si>
    <t>Dollar Amount</t>
  </si>
  <si>
    <t>Direct Public Fire Protection Service Charges</t>
  </si>
  <si>
    <t>Total dollar revenue from retail service charges per rate (per your billing period).</t>
  </si>
  <si>
    <t>Items to note:</t>
  </si>
  <si>
    <t>When providing information, remember to check the accuracy of your information.</t>
  </si>
  <si>
    <t xml:space="preserve">This application must be filed using the PSC's Electronic Regulatory Filing (ERF) system. </t>
  </si>
  <si>
    <t>8</t>
  </si>
  <si>
    <t>Adjusted retail PFP service charges rounded up to the nearest cent.</t>
  </si>
  <si>
    <t>Current retail PFP service charges.</t>
  </si>
  <si>
    <t>Current wholesale service charge (per your billing period).</t>
  </si>
  <si>
    <t>For example if the total cost public fire protection is divided equally between the municipal charge</t>
  </si>
  <si>
    <t xml:space="preserve"> and the direct charge, then enter 50 in each of the percentage boxes.</t>
  </si>
  <si>
    <t xml:space="preserve">If the total cost of public fire protection is covered by direct charges, then enter 0 in the Municipal </t>
  </si>
  <si>
    <t>Charges percentage box  and 100 in the Direct Charges percentage box.</t>
  </si>
  <si>
    <t>Current annual charge for public fire protection service,</t>
  </si>
  <si>
    <t>New annual wholesale public fire protection service charge</t>
  </si>
  <si>
    <t>including additional unit charges under utility's Schedule</t>
  </si>
  <si>
    <t xml:space="preserve"> F-1 rate.</t>
  </si>
  <si>
    <t>service charge.</t>
  </si>
  <si>
    <t>less the current annual wholesale public fire protection</t>
  </si>
  <si>
    <t xml:space="preserve">Adjustment factor rounded up to the nearest hundredth of a percent, </t>
  </si>
  <si>
    <t>which is four decimal places past the decimal point (.xxxx).</t>
  </si>
  <si>
    <t>Adjusted Schedule Mg-1 retail service charges rounded up to the nearest cent.</t>
  </si>
  <si>
    <t>Current Schedule Mg-1 retail service charges.</t>
  </si>
  <si>
    <t xml:space="preserve">Total dollar revenue from retail service charges per rate </t>
  </si>
  <si>
    <t>Schedule Mg-1 (per your billing period).</t>
  </si>
  <si>
    <t>3029W (12/8/16)</t>
  </si>
  <si>
    <t>Hearing Information</t>
  </si>
  <si>
    <t>If you have any questions about the content of the application, please call (608) 266-3766.</t>
  </si>
  <si>
    <t>http://apps.psc.wi.gov/vs2015/ERF/ERFhome.aspx</t>
  </si>
  <si>
    <t>Utility Name:</t>
  </si>
  <si>
    <t>Utility ID:</t>
  </si>
  <si>
    <t>Name:</t>
  </si>
  <si>
    <t>Address:</t>
  </si>
  <si>
    <t>Email Address:</t>
  </si>
  <si>
    <t>Phone Number:</t>
  </si>
  <si>
    <t>Room Number or Name:</t>
  </si>
  <si>
    <t>Building Name:</t>
  </si>
  <si>
    <t>Utility Information</t>
  </si>
  <si>
    <t>Municipal Charge:</t>
  </si>
  <si>
    <t>Direct Charges:</t>
  </si>
  <si>
    <t xml:space="preserve">Please provide the name or description of all water sources for this utility </t>
  </si>
  <si>
    <t>and the percentage  of the total water supplied from each source.</t>
  </si>
  <si>
    <t>Current
Charge</t>
  </si>
  <si>
    <t>Meter Size
(Inches)</t>
  </si>
  <si>
    <t>Users should submit the application as a public document under its Utility ID number 
using the following document description:</t>
  </si>
  <si>
    <t>Requested Effective Date for New PWAC:</t>
  </si>
  <si>
    <t>General Service Rates (Schedule Mg-1) or (Schedules Mg-1R, Mg-1MF, Mg-1NR if applicable)</t>
  </si>
  <si>
    <t>If the utilty does not have a direct charge for Public Fire Protection Service, then leave this page blank.</t>
  </si>
  <si>
    <t>If the utilty does not have an annual municipal charge for Public Fire Protection Service, then leave this page blank.</t>
  </si>
  <si>
    <t>Billing Period (Monthly, Quarterly, etc.):</t>
  </si>
  <si>
    <t>Billing Units (Mgals or CCF):</t>
  </si>
  <si>
    <t>How do you send your water bills?</t>
  </si>
  <si>
    <t>Utility Contact Information</t>
  </si>
  <si>
    <t>Consultant Information (if applicable)</t>
  </si>
  <si>
    <t>Organization:</t>
  </si>
  <si>
    <t xml:space="preserve">Does this utility have its own wells or pull water from a lake, stream, or reservoir?  (Yes or No) </t>
  </si>
  <si>
    <t>Source:  Schedule W-14 of PSC Annual Report</t>
  </si>
  <si>
    <t>Total Finished Water Pumped (Mgals)</t>
  </si>
  <si>
    <t>Total Entering Distribution System</t>
  </si>
  <si>
    <t>Total Purchased Water (Mgals)</t>
  </si>
  <si>
    <t>Source Name
or Description</t>
  </si>
  <si>
    <t xml:space="preserve">Calculation of Adjusted Annual Municipal Charge for Public Fire Protection Service </t>
  </si>
  <si>
    <t>Newly authorized annual wholesale public fire protection service charge (N):</t>
  </si>
  <si>
    <t>(Source:  Wholesaler's Final Decision, Appendix C)</t>
  </si>
  <si>
    <t>Current annual municipal public fire protection charge (FP):</t>
  </si>
  <si>
    <t>(Source:  Schedule F-1 of your water tariff)</t>
  </si>
  <si>
    <t>Newly authorized wholesale public fire protection service charge (per your billing period).</t>
  </si>
  <si>
    <t>Please list ALL the charges, even for meter sizes that have zero customers.</t>
  </si>
  <si>
    <t>Newly authorized wholesale service charge (per your billing period).</t>
  </si>
  <si>
    <t>Volume Block 1</t>
  </si>
  <si>
    <t>Volume Block 2</t>
  </si>
  <si>
    <t>Volume Block 3</t>
  </si>
  <si>
    <t>Volume Block 4</t>
  </si>
  <si>
    <t>Volume Block 5</t>
  </si>
  <si>
    <t>Volume Block 6</t>
  </si>
  <si>
    <r>
      <t xml:space="preserve">This Purchased Water Adjustment Clause (PWAC) application offers you the ability to file for a water rate adjustment only when your wholesaler's rates are adjusted through the Conventional Rate Case (CRC) process.  
</t>
    </r>
    <r>
      <rPr>
        <b/>
        <u/>
        <sz val="11"/>
        <color rgb="FFC00000"/>
        <rFont val="Calibri"/>
        <family val="2"/>
        <scheme val="minor"/>
      </rPr>
      <t>PLEASE NOTE</t>
    </r>
    <r>
      <rPr>
        <b/>
        <sz val="11"/>
        <rFont val="Calibri"/>
        <family val="2"/>
        <scheme val="minor"/>
      </rPr>
      <t xml:space="preserve">: The PWAC adjustment will no longer be applicable when your wholesaler's rates are adjusted through the Simplified Rate Case (SRC) process.  </t>
    </r>
  </si>
  <si>
    <t xml:space="preserve">http://apps.psc.wi.gov/vs2015/ERF/documents/subscriptions.pdf  </t>
  </si>
  <si>
    <r>
      <t xml:space="preserve">               [Current Year] PWAC for [Utility Name]  
               </t>
    </r>
    <r>
      <rPr>
        <b/>
        <i/>
        <sz val="11"/>
        <rFont val="Calibri"/>
        <family val="2"/>
        <scheme val="minor"/>
      </rPr>
      <t xml:space="preserve">Example: </t>
    </r>
    <r>
      <rPr>
        <b/>
        <sz val="11"/>
        <rFont val="Calibri"/>
        <family val="2"/>
        <scheme val="minor"/>
      </rPr>
      <t xml:space="preserve"> 2020 PWAC for Anytown Water Utility
Receiving Communications from the PSC - Subscribe to your Docket!
As of January 1, 2020, all official correspondence related to water utility dockets is sent via email notifications from the ERF system.  Correspondence includes all documents uploaded to ERF as part of a specific rate case (i.e. data requests, memos, exhibits, testimony, notices, orders, etc.). All utility staff, consultants, and other interested parties interested in receiving these notifications must subscribe to the specific docket number for a case. To receive e-mail notifications, the Application must be submitted and a PSC Docket must be created.   
To subscribe, Go to ERF, and click on ERF – EZ Subscriptions. Simply enter the docket (case) number, your e-mail address, and click the Send Code Now link. Within seconds, you will receive an email with a five digit code. Enter the code in the One-Time Code box, and click the Subscribe Now button. You can unsubscribe any time by clicking the link in the e-mail notification.  
</t>
    </r>
  </si>
  <si>
    <t>For help subscribing, go to Subscribing to Dockets.</t>
  </si>
  <si>
    <t>Adjustments under this PWAC that result in an increase cannot be effective until the utility has filed the PWAC application with the Public Service Commission (Commission), the utility provides notice to its customers of such a change in rates, and the Commission holds a public hearing and authorizes the rate adjustments in a PWAC Final Decision.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</si>
</sst>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m/d/yy;@"/>
    <numFmt numFmtId="165"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name val="Calibri"/>
      <family val="2"/>
      <scheme val="minor"/>
    </font>
    <font>
      <i/>
      <sz val="1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4"/>
      <color rgb="FF000000"/>
      <name val="Calibri"/>
      <family val="2"/>
      <scheme val="minor"/>
    </font>
    <font>
      <b/>
      <sz val="14"/>
      <color theme="1"/>
      <name val="Calibri"/>
      <family val="2"/>
      <scheme val="minor"/>
    </font>
    <font>
      <sz val="11"/>
      <color rgb="FFC00000"/>
      <name val="Calibri"/>
      <family val="2"/>
      <scheme val="minor"/>
    </font>
    <font>
      <i/>
      <sz val="11"/>
      <color rgb="FF000000"/>
      <name val="Calibri"/>
      <family val="2"/>
      <scheme val="minor"/>
    </font>
    <font>
      <u/>
      <sz val="11"/>
      <color theme="10"/>
      <name val="Calibri"/>
      <family val="2"/>
      <scheme val="minor"/>
    </font>
    <font>
      <b/>
      <sz val="11"/>
      <name val="Calibri"/>
      <family val="2"/>
      <scheme val="minor"/>
    </font>
    <font>
      <sz val="7"/>
      <color rgb="FF444444"/>
      <name val="Segoe UI"/>
      <family val="2"/>
    </font>
    <font>
      <sz val="12"/>
      <color theme="1"/>
      <name val="Calibri"/>
      <family val="2"/>
      <scheme val="minor"/>
    </font>
    <font>
      <u/>
      <sz val="11"/>
      <color theme="1"/>
      <name val="Calibri"/>
      <family val="2"/>
      <scheme val="minor"/>
    </font>
    <font>
      <i/>
      <sz val="10"/>
      <color rgb="FF000000"/>
      <name val="Calibri"/>
      <family val="2"/>
      <scheme val="minor"/>
    </font>
    <font>
      <i/>
      <sz val="9"/>
      <color theme="1"/>
      <name val="Calibri"/>
      <family val="2"/>
      <scheme val="minor"/>
    </font>
    <font>
      <i/>
      <sz val="9"/>
      <color rgb="FF000000"/>
      <name val="Calibri"/>
      <family val="2"/>
      <scheme val="minor"/>
    </font>
    <font>
      <b/>
      <i/>
      <sz val="12"/>
      <color rgb="FFC00000"/>
      <name val="Calibri"/>
      <family val="2"/>
      <scheme val="minor"/>
    </font>
    <font>
      <b/>
      <u/>
      <sz val="11"/>
      <color rgb="FFC0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DFF1F5"/>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13" fillId="0" borderId="0" applyNumberFormat="0" applyFill="0" applyBorder="0" applyAlignment="0" applyProtection="0"/>
    <xf numFmtId="44" fontId="1" fillId="0" borderId="0" applyFont="0" applyFill="0" applyBorder="0" applyAlignment="0" applyProtection="0"/>
  </cellStyleXfs>
  <cellXfs count="189">
    <xf numFmtId="0" fontId="0" fillId="0" borderId="0" xfId="0"/>
    <xf numFmtId="43" fontId="0" fillId="2" borderId="1" xfId="1" applyFont="1" applyFill="1" applyBorder="1" applyAlignment="1">
      <alignment horizontal="left"/>
    </xf>
    <xf numFmtId="0" fontId="0" fillId="2" borderId="1" xfId="0" applyFont="1" applyFill="1" applyBorder="1" applyAlignment="1">
      <alignment horizontal="left"/>
    </xf>
    <xf numFmtId="164" fontId="0" fillId="2" borderId="1" xfId="0" applyNumberFormat="1" applyFont="1" applyFill="1" applyBorder="1" applyAlignment="1">
      <alignment horizontal="left"/>
    </xf>
    <xf numFmtId="165" fontId="0" fillId="2" borderId="1" xfId="1" applyNumberFormat="1" applyFont="1" applyFill="1" applyBorder="1"/>
    <xf numFmtId="0" fontId="0" fillId="2" borderId="3" xfId="0" applyFont="1" applyFill="1" applyBorder="1" applyAlignment="1">
      <alignment horizontal="left"/>
    </xf>
    <xf numFmtId="0" fontId="0" fillId="3" borderId="5" xfId="0" applyFont="1" applyFill="1" applyBorder="1"/>
    <xf numFmtId="0" fontId="2" fillId="3" borderId="4" xfId="0" applyFont="1" applyFill="1" applyBorder="1" applyAlignment="1">
      <alignment wrapText="1"/>
    </xf>
    <xf numFmtId="0" fontId="0" fillId="3" borderId="5" xfId="0" applyFill="1" applyBorder="1"/>
    <xf numFmtId="0" fontId="2" fillId="3" borderId="4" xfId="0" applyFont="1" applyFill="1" applyBorder="1" applyAlignment="1">
      <alignment horizontal="left" wrapText="1"/>
    </xf>
    <xf numFmtId="0" fontId="7" fillId="3" borderId="4" xfId="0" applyFont="1" applyFill="1" applyBorder="1" applyAlignment="1">
      <alignment horizontal="left" vertical="center" wrapText="1"/>
    </xf>
    <xf numFmtId="0" fontId="3" fillId="3" borderId="4" xfId="0" applyFont="1" applyFill="1" applyBorder="1" applyAlignment="1"/>
    <xf numFmtId="0" fontId="0" fillId="3" borderId="8" xfId="0" applyFont="1" applyFill="1" applyBorder="1" applyAlignment="1"/>
    <xf numFmtId="0" fontId="0" fillId="3" borderId="5" xfId="0" applyFont="1" applyFill="1" applyBorder="1" applyAlignment="1"/>
    <xf numFmtId="44" fontId="0" fillId="2" borderId="1" xfId="3" applyFont="1" applyFill="1" applyBorder="1" applyAlignment="1">
      <alignment horizontal="left"/>
    </xf>
    <xf numFmtId="0" fontId="7" fillId="2" borderId="1" xfId="0" applyFont="1" applyFill="1" applyBorder="1" applyAlignment="1">
      <alignment horizontal="center" vertical="center"/>
    </xf>
    <xf numFmtId="0" fontId="2" fillId="3" borderId="4" xfId="0" applyFont="1" applyFill="1" applyBorder="1" applyAlignment="1">
      <alignment horizontal="left"/>
    </xf>
    <xf numFmtId="0" fontId="3" fillId="4" borderId="0" xfId="0" applyFont="1" applyFill="1" applyBorder="1" applyAlignment="1">
      <alignment horizontal="left"/>
    </xf>
    <xf numFmtId="0" fontId="0" fillId="4" borderId="0" xfId="0" applyFill="1" applyAlignment="1"/>
    <xf numFmtId="0" fontId="0" fillId="4" borderId="0" xfId="0" applyFont="1" applyFill="1" applyAlignment="1"/>
    <xf numFmtId="0" fontId="0" fillId="4" borderId="0" xfId="0" applyFont="1" applyFill="1" applyBorder="1" applyAlignment="1"/>
    <xf numFmtId="0" fontId="2" fillId="4" borderId="0" xfId="0" applyFont="1" applyFill="1" applyBorder="1" applyAlignment="1">
      <alignment horizontal="left"/>
    </xf>
    <xf numFmtId="0" fontId="4" fillId="4" borderId="0" xfId="0" applyFont="1" applyFill="1" applyAlignment="1"/>
    <xf numFmtId="0" fontId="5" fillId="4" borderId="0" xfId="0" applyFont="1" applyFill="1" applyAlignment="1"/>
    <xf numFmtId="0" fontId="0" fillId="4" borderId="0" xfId="0" applyFont="1" applyFill="1" applyBorder="1" applyAlignment="1">
      <alignment horizontal="left"/>
    </xf>
    <xf numFmtId="0" fontId="0" fillId="4" borderId="0" xfId="0" applyFont="1" applyFill="1" applyAlignment="1">
      <alignment horizontal="center"/>
    </xf>
    <xf numFmtId="0" fontId="10" fillId="4" borderId="0" xfId="0" applyFont="1" applyFill="1" applyAlignment="1"/>
    <xf numFmtId="0" fontId="3" fillId="4" borderId="0" xfId="0" applyFont="1" applyFill="1" applyAlignment="1"/>
    <xf numFmtId="0" fontId="3" fillId="4" borderId="0" xfId="0" applyFont="1" applyFill="1" applyAlignment="1">
      <alignment wrapText="1"/>
    </xf>
    <xf numFmtId="0" fontId="0" fillId="4" borderId="0" xfId="0" applyFill="1" applyAlignment="1">
      <alignment wrapText="1"/>
    </xf>
    <xf numFmtId="0" fontId="11" fillId="4" borderId="0" xfId="0" applyFont="1" applyFill="1"/>
    <xf numFmtId="0" fontId="7" fillId="4" borderId="0" xfId="0" applyFont="1" applyFill="1"/>
    <xf numFmtId="0" fontId="0" fillId="4" borderId="0" xfId="0" applyFont="1" applyFill="1" applyAlignment="1">
      <alignment horizontal="right" wrapText="1"/>
    </xf>
    <xf numFmtId="0" fontId="8" fillId="4" borderId="0" xfId="0" applyFont="1" applyFill="1" applyAlignment="1">
      <alignment horizontal="right" vertical="center" wrapText="1"/>
    </xf>
    <xf numFmtId="0" fontId="0" fillId="4" borderId="0" xfId="0" applyFill="1" applyAlignment="1">
      <alignment horizontal="right" wrapText="1"/>
    </xf>
    <xf numFmtId="0" fontId="0" fillId="4" borderId="6" xfId="0" applyFont="1" applyFill="1" applyBorder="1" applyAlignment="1">
      <alignment horizontal="right" wrapText="1"/>
    </xf>
    <xf numFmtId="0" fontId="0" fillId="4" borderId="2" xfId="0" applyFont="1" applyFill="1" applyBorder="1" applyAlignment="1">
      <alignment horizontal="right" wrapText="1"/>
    </xf>
    <xf numFmtId="0" fontId="0" fillId="4" borderId="7" xfId="0" applyFont="1" applyFill="1" applyBorder="1" applyAlignment="1">
      <alignment horizontal="right" wrapText="1"/>
    </xf>
    <xf numFmtId="0" fontId="12" fillId="4" borderId="0" xfId="0" applyFont="1" applyFill="1"/>
    <xf numFmtId="0" fontId="0" fillId="4" borderId="0" xfId="0" applyFont="1" applyFill="1"/>
    <xf numFmtId="0" fontId="0" fillId="4" borderId="0" xfId="0" applyFill="1"/>
    <xf numFmtId="0" fontId="2" fillId="3" borderId="8" xfId="0" applyFont="1" applyFill="1" applyBorder="1" applyAlignment="1">
      <alignment horizontal="center"/>
    </xf>
    <xf numFmtId="0" fontId="2" fillId="3" borderId="5" xfId="0" applyFont="1" applyFill="1" applyBorder="1" applyAlignment="1">
      <alignment horizontal="center"/>
    </xf>
    <xf numFmtId="0" fontId="0" fillId="4" borderId="0" xfId="0" applyFont="1" applyFill="1" applyAlignment="1">
      <alignment wrapText="1"/>
    </xf>
    <xf numFmtId="0" fontId="0" fillId="4" borderId="0" xfId="0" applyFont="1" applyFill="1" applyAlignment="1">
      <alignment horizontal="left"/>
    </xf>
    <xf numFmtId="0" fontId="12" fillId="4" borderId="0" xfId="0" applyFont="1" applyFill="1" applyAlignment="1">
      <alignment horizontal="center" vertical="center" wrapText="1"/>
    </xf>
    <xf numFmtId="0" fontId="8" fillId="4" borderId="0" xfId="0" applyFont="1" applyFill="1" applyAlignment="1">
      <alignment horizontal="left" vertical="center" wrapText="1"/>
    </xf>
    <xf numFmtId="0" fontId="7" fillId="4" borderId="0" xfId="0" applyFont="1" applyFill="1" applyAlignment="1">
      <alignment vertical="center" wrapText="1"/>
    </xf>
    <xf numFmtId="0" fontId="8" fillId="4" borderId="0" xfId="0" applyFont="1" applyFill="1" applyAlignment="1">
      <alignment horizontal="center" vertical="center" wrapText="1"/>
    </xf>
    <xf numFmtId="0" fontId="15" fillId="0" borderId="0" xfId="0" applyFont="1"/>
    <xf numFmtId="0" fontId="7" fillId="3" borderId="4" xfId="0" applyFont="1" applyFill="1" applyBorder="1"/>
    <xf numFmtId="0" fontId="7" fillId="3" borderId="8" xfId="0" applyFont="1" applyFill="1" applyBorder="1"/>
    <xf numFmtId="0" fontId="8" fillId="4" borderId="9" xfId="0" applyFont="1" applyFill="1" applyBorder="1"/>
    <xf numFmtId="0" fontId="0" fillId="4" borderId="9" xfId="0" applyFont="1" applyFill="1" applyBorder="1" applyAlignment="1"/>
    <xf numFmtId="0" fontId="0" fillId="4" borderId="10" xfId="0" applyFill="1" applyBorder="1"/>
    <xf numFmtId="0" fontId="8" fillId="4" borderId="0" xfId="0" applyFont="1" applyFill="1" applyBorder="1"/>
    <xf numFmtId="0" fontId="0" fillId="4" borderId="11" xfId="0" applyFill="1" applyBorder="1"/>
    <xf numFmtId="0" fontId="8" fillId="4" borderId="12" xfId="0" applyFont="1" applyFill="1" applyBorder="1"/>
    <xf numFmtId="0" fontId="0" fillId="4" borderId="12" xfId="0" applyFont="1" applyFill="1" applyBorder="1" applyAlignment="1"/>
    <xf numFmtId="0" fontId="0" fillId="4" borderId="13" xfId="0" applyFill="1" applyBorder="1"/>
    <xf numFmtId="0" fontId="0" fillId="4" borderId="2" xfId="0" applyFont="1" applyFill="1" applyBorder="1" applyAlignment="1"/>
    <xf numFmtId="0" fontId="0" fillId="4" borderId="0" xfId="0" applyFont="1" applyFill="1" applyBorder="1" applyAlignment="1">
      <alignment horizontal="center"/>
    </xf>
    <xf numFmtId="0" fontId="0" fillId="4" borderId="7" xfId="0" applyFont="1" applyFill="1" applyBorder="1" applyAlignment="1">
      <alignment vertical="center"/>
    </xf>
    <xf numFmtId="0" fontId="16" fillId="4" borderId="0" xfId="0" applyFont="1" applyFill="1"/>
    <xf numFmtId="0" fontId="9" fillId="4" borderId="0" xfId="0" applyFont="1" applyFill="1"/>
    <xf numFmtId="49" fontId="3" fillId="4" borderId="0" xfId="0" applyNumberFormat="1" applyFont="1" applyFill="1"/>
    <xf numFmtId="0" fontId="3" fillId="4" borderId="0" xfId="0" applyFont="1" applyFill="1"/>
    <xf numFmtId="49" fontId="8" fillId="4" borderId="0" xfId="0" applyNumberFormat="1" applyFont="1" applyFill="1" applyBorder="1" applyAlignment="1">
      <alignment horizontal="center" vertical="center"/>
    </xf>
    <xf numFmtId="49" fontId="0" fillId="4" borderId="0" xfId="0" applyNumberFormat="1" applyFont="1" applyFill="1" applyAlignment="1">
      <alignment horizontal="center"/>
    </xf>
    <xf numFmtId="0" fontId="0" fillId="3" borderId="10" xfId="0" applyFont="1" applyFill="1" applyBorder="1" applyAlignment="1">
      <alignment horizontal="center"/>
    </xf>
    <xf numFmtId="0" fontId="0" fillId="3" borderId="11" xfId="0" applyFont="1" applyFill="1" applyBorder="1" applyAlignment="1">
      <alignment horizontal="center"/>
    </xf>
    <xf numFmtId="0" fontId="0" fillId="3" borderId="13" xfId="0" applyFont="1" applyFill="1" applyBorder="1" applyAlignment="1">
      <alignment horizontal="center" wrapText="1"/>
    </xf>
    <xf numFmtId="165" fontId="7" fillId="2" borderId="3" xfId="1" applyNumberFormat="1" applyFont="1" applyFill="1" applyBorder="1" applyAlignment="1">
      <alignment vertical="center"/>
    </xf>
    <xf numFmtId="0" fontId="0" fillId="4" borderId="0" xfId="0" applyFont="1" applyFill="1" applyAlignment="1">
      <alignment horizontal="center" vertical="center"/>
    </xf>
    <xf numFmtId="44" fontId="7" fillId="2" borderId="3" xfId="3" applyFont="1" applyFill="1" applyBorder="1" applyAlignment="1">
      <alignment vertical="center"/>
    </xf>
    <xf numFmtId="44" fontId="0" fillId="2" borderId="1" xfId="3" applyFont="1" applyFill="1" applyBorder="1"/>
    <xf numFmtId="44" fontId="0" fillId="2" borderId="14" xfId="3" applyFont="1" applyFill="1" applyBorder="1"/>
    <xf numFmtId="0" fontId="2" fillId="6" borderId="1" xfId="0" applyFont="1" applyFill="1" applyBorder="1" applyAlignment="1">
      <alignment horizontal="right"/>
    </xf>
    <xf numFmtId="43" fontId="0" fillId="6" borderId="5" xfId="1" applyFont="1" applyFill="1" applyBorder="1"/>
    <xf numFmtId="0" fontId="0" fillId="6" borderId="1" xfId="0" applyNumberFormat="1" applyFont="1" applyFill="1" applyBorder="1"/>
    <xf numFmtId="0" fontId="2" fillId="3" borderId="1" xfId="0" applyFont="1" applyFill="1" applyBorder="1" applyAlignment="1">
      <alignment horizontal="center" vertical="center" wrapText="1"/>
    </xf>
    <xf numFmtId="49" fontId="8" fillId="4" borderId="6" xfId="0" applyNumberFormat="1" applyFont="1" applyFill="1" applyBorder="1" applyAlignment="1">
      <alignment horizontal="center" vertical="center"/>
    </xf>
    <xf numFmtId="49" fontId="0" fillId="4" borderId="2" xfId="0" applyNumberFormat="1" applyFont="1" applyFill="1" applyBorder="1" applyAlignment="1">
      <alignment horizontal="center"/>
    </xf>
    <xf numFmtId="49" fontId="0" fillId="4" borderId="7" xfId="0" applyNumberFormat="1" applyFont="1" applyFill="1" applyBorder="1" applyAlignment="1">
      <alignment horizontal="center"/>
    </xf>
    <xf numFmtId="43" fontId="0" fillId="5" borderId="14" xfId="1" applyFont="1" applyFill="1" applyBorder="1"/>
    <xf numFmtId="43" fontId="0" fillId="5" borderId="15" xfId="1" applyFont="1" applyFill="1" applyBorder="1"/>
    <xf numFmtId="43" fontId="0" fillId="5" borderId="3" xfId="1" applyFont="1" applyFill="1" applyBorder="1"/>
    <xf numFmtId="0" fontId="12" fillId="4" borderId="0" xfId="0" applyFont="1" applyFill="1" applyAlignment="1">
      <alignment vertical="center"/>
    </xf>
    <xf numFmtId="43" fontId="0" fillId="6" borderId="1" xfId="1" applyFont="1" applyFill="1" applyBorder="1"/>
    <xf numFmtId="0" fontId="2" fillId="6" borderId="4" xfId="0" applyFont="1" applyFill="1" applyBorder="1" applyAlignment="1">
      <alignment horizontal="right"/>
    </xf>
    <xf numFmtId="44" fontId="0" fillId="5" borderId="15" xfId="3" applyFont="1" applyFill="1" applyBorder="1"/>
    <xf numFmtId="44" fontId="0" fillId="5" borderId="3" xfId="3" applyFont="1" applyFill="1" applyBorder="1"/>
    <xf numFmtId="44" fontId="0" fillId="2" borderId="3" xfId="3" applyFont="1" applyFill="1" applyBorder="1"/>
    <xf numFmtId="0" fontId="9" fillId="3" borderId="1" xfId="0" applyFont="1" applyFill="1" applyBorder="1"/>
    <xf numFmtId="43" fontId="0" fillId="5" borderId="1" xfId="0" applyNumberFormat="1" applyFont="1" applyFill="1" applyBorder="1" applyAlignment="1">
      <alignment horizontal="left"/>
    </xf>
    <xf numFmtId="44" fontId="0" fillId="4" borderId="10" xfId="3" applyFont="1" applyFill="1" applyBorder="1"/>
    <xf numFmtId="44" fontId="0" fillId="4" borderId="11" xfId="3" applyFont="1" applyFill="1" applyBorder="1"/>
    <xf numFmtId="44" fontId="0" fillId="4" borderId="13" xfId="3" applyFont="1" applyFill="1" applyBorder="1"/>
    <xf numFmtId="44" fontId="0" fillId="5" borderId="14" xfId="3" applyFont="1" applyFill="1" applyBorder="1"/>
    <xf numFmtId="0" fontId="17" fillId="4" borderId="0" xfId="0" applyFont="1" applyFill="1" applyAlignment="1"/>
    <xf numFmtId="0" fontId="0" fillId="5" borderId="5" xfId="0" applyFont="1" applyFill="1" applyBorder="1" applyAlignment="1">
      <alignment horizontal="center"/>
    </xf>
    <xf numFmtId="0" fontId="0" fillId="5" borderId="7" xfId="0" applyFont="1" applyFill="1" applyBorder="1"/>
    <xf numFmtId="0" fontId="0" fillId="5" borderId="13" xfId="0" applyFont="1" applyFill="1" applyBorder="1" applyAlignment="1">
      <alignment horizontal="center" vertical="center"/>
    </xf>
    <xf numFmtId="0" fontId="0" fillId="5" borderId="4" xfId="0" applyFont="1" applyFill="1" applyBorder="1" applyAlignment="1"/>
    <xf numFmtId="0" fontId="0" fillId="4" borderId="0" xfId="0" applyFont="1" applyFill="1" applyBorder="1" applyAlignment="1">
      <alignment vertical="top"/>
    </xf>
    <xf numFmtId="0" fontId="0" fillId="5" borderId="13" xfId="0" applyFont="1" applyFill="1" applyBorder="1" applyAlignment="1">
      <alignment horizontal="center"/>
    </xf>
    <xf numFmtId="0" fontId="14" fillId="4" borderId="0" xfId="0" applyFont="1" applyFill="1" applyBorder="1" applyAlignment="1">
      <alignment wrapText="1"/>
    </xf>
    <xf numFmtId="0" fontId="8" fillId="5" borderId="1" xfId="0" applyFont="1" applyFill="1" applyBorder="1" applyAlignment="1">
      <alignment vertical="center" wrapText="1"/>
    </xf>
    <xf numFmtId="0" fontId="8" fillId="5" borderId="15" xfId="0" applyFont="1" applyFill="1" applyBorder="1" applyAlignment="1">
      <alignment vertical="top" wrapText="1"/>
    </xf>
    <xf numFmtId="0" fontId="0" fillId="5" borderId="3" xfId="0" applyFill="1" applyBorder="1" applyAlignment="1">
      <alignment wrapText="1"/>
    </xf>
    <xf numFmtId="0" fontId="7" fillId="5" borderId="14" xfId="0" applyFont="1" applyFill="1" applyBorder="1" applyAlignment="1">
      <alignment vertical="center" wrapText="1"/>
    </xf>
    <xf numFmtId="0" fontId="14" fillId="7" borderId="14" xfId="0" applyFont="1" applyFill="1" applyBorder="1" applyAlignment="1">
      <alignment wrapText="1"/>
    </xf>
    <xf numFmtId="0" fontId="14" fillId="7" borderId="15" xfId="0" applyFont="1" applyFill="1" applyBorder="1" applyAlignment="1">
      <alignment wrapText="1"/>
    </xf>
    <xf numFmtId="0" fontId="13" fillId="7" borderId="15" xfId="2" applyFill="1" applyBorder="1" applyAlignment="1">
      <alignment vertical="top"/>
    </xf>
    <xf numFmtId="0" fontId="0" fillId="4" borderId="0" xfId="0" applyFont="1" applyFill="1" applyAlignment="1">
      <alignment vertical="top"/>
    </xf>
    <xf numFmtId="0" fontId="18" fillId="4" borderId="0" xfId="0" applyFont="1" applyFill="1" applyAlignment="1">
      <alignment horizontal="right" vertical="center" wrapText="1"/>
    </xf>
    <xf numFmtId="0" fontId="14" fillId="8" borderId="1" xfId="0" applyFont="1" applyFill="1" applyBorder="1" applyAlignment="1">
      <alignment wrapText="1"/>
    </xf>
    <xf numFmtId="0" fontId="0" fillId="5" borderId="2" xfId="0" applyFont="1" applyFill="1" applyBorder="1"/>
    <xf numFmtId="0" fontId="0" fillId="5" borderId="11" xfId="0" applyFont="1" applyFill="1" applyBorder="1" applyAlignment="1">
      <alignment horizontal="center"/>
    </xf>
    <xf numFmtId="0" fontId="8" fillId="5" borderId="3" xfId="0" applyFont="1" applyFill="1" applyBorder="1" applyAlignment="1">
      <alignment horizontal="center" vertical="center"/>
    </xf>
    <xf numFmtId="0" fontId="0" fillId="5" borderId="11" xfId="0" applyFont="1" applyFill="1" applyBorder="1" applyAlignment="1">
      <alignment horizontal="center" vertical="center"/>
    </xf>
    <xf numFmtId="0" fontId="10" fillId="4" borderId="0" xfId="0" applyFont="1" applyFill="1"/>
    <xf numFmtId="0" fontId="2" fillId="4" borderId="0" xfId="0" applyFont="1" applyFill="1" applyAlignment="1"/>
    <xf numFmtId="0" fontId="2" fillId="4" borderId="0" xfId="0" applyFont="1" applyFill="1" applyBorder="1" applyAlignment="1"/>
    <xf numFmtId="0" fontId="19" fillId="4" borderId="0" xfId="0" applyFont="1" applyFill="1" applyBorder="1" applyAlignment="1">
      <alignment horizontal="left"/>
    </xf>
    <xf numFmtId="0" fontId="20" fillId="4" borderId="0" xfId="0" applyFont="1" applyFill="1" applyAlignment="1">
      <alignment horizontal="left"/>
    </xf>
    <xf numFmtId="0" fontId="14" fillId="3" borderId="14" xfId="0" applyFont="1" applyFill="1" applyBorder="1" applyAlignment="1">
      <alignment horizontal="center" vertical="center" wrapText="1"/>
    </xf>
    <xf numFmtId="1" fontId="6" fillId="5" borderId="1" xfId="0" applyNumberFormat="1" applyFont="1" applyFill="1" applyBorder="1" applyAlignment="1">
      <alignment horizontal="center" vertical="center"/>
    </xf>
    <xf numFmtId="0" fontId="6" fillId="9" borderId="1" xfId="0" applyFont="1" applyFill="1" applyBorder="1" applyAlignment="1">
      <alignment horizontal="center" vertical="center"/>
    </xf>
    <xf numFmtId="44" fontId="0" fillId="4" borderId="0" xfId="3" applyFont="1" applyFill="1" applyBorder="1" applyAlignment="1">
      <alignment horizontal="left"/>
    </xf>
    <xf numFmtId="0" fontId="0" fillId="4" borderId="0" xfId="0" applyFont="1" applyFill="1" applyAlignment="1">
      <alignment vertical="center"/>
    </xf>
    <xf numFmtId="43" fontId="0" fillId="4" borderId="2" xfId="1" applyFont="1" applyFill="1" applyBorder="1" applyAlignment="1">
      <alignment horizontal="left"/>
    </xf>
    <xf numFmtId="0" fontId="3" fillId="4" borderId="0" xfId="0" applyFont="1" applyFill="1" applyBorder="1" applyAlignment="1"/>
    <xf numFmtId="43" fontId="0" fillId="5" borderId="14" xfId="0" applyNumberFormat="1" applyFont="1" applyFill="1" applyBorder="1" applyAlignment="1">
      <alignment horizontal="left"/>
    </xf>
    <xf numFmtId="0" fontId="7" fillId="3" borderId="4" xfId="0" applyFont="1" applyFill="1" applyBorder="1" applyAlignment="1">
      <alignment horizontal="center" vertical="center"/>
    </xf>
    <xf numFmtId="0" fontId="7" fillId="3" borderId="1" xfId="0" applyFont="1" applyFill="1" applyBorder="1" applyAlignment="1">
      <alignment vertical="center"/>
    </xf>
    <xf numFmtId="0" fontId="7" fillId="3" borderId="1" xfId="0" applyFont="1" applyFill="1" applyBorder="1" applyAlignment="1">
      <alignment horizontal="center" vertical="center"/>
    </xf>
    <xf numFmtId="44" fontId="0" fillId="5" borderId="1" xfId="3" applyFont="1" applyFill="1" applyBorder="1"/>
    <xf numFmtId="0" fontId="2" fillId="3" borderId="1" xfId="0" applyFont="1" applyFill="1" applyBorder="1" applyAlignment="1">
      <alignment horizontal="center"/>
    </xf>
    <xf numFmtId="0" fontId="0" fillId="0" borderId="0" xfId="0" applyFont="1" applyFill="1" applyBorder="1"/>
    <xf numFmtId="0" fontId="0" fillId="5" borderId="1" xfId="0" applyFont="1" applyFill="1" applyBorder="1" applyAlignment="1">
      <alignment horizontal="center"/>
    </xf>
    <xf numFmtId="44" fontId="0" fillId="4" borderId="3" xfId="3" applyFont="1" applyFill="1" applyBorder="1"/>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3" xfId="0" applyFont="1" applyFill="1" applyBorder="1" applyAlignment="1">
      <alignment horizontal="center" wrapText="1"/>
    </xf>
    <xf numFmtId="49" fontId="8" fillId="4" borderId="14" xfId="0" applyNumberFormat="1" applyFont="1" applyFill="1" applyBorder="1" applyAlignment="1">
      <alignment horizontal="center" vertical="center"/>
    </xf>
    <xf numFmtId="49" fontId="0" fillId="4" borderId="15" xfId="0" applyNumberFormat="1" applyFont="1" applyFill="1" applyBorder="1" applyAlignment="1">
      <alignment horizontal="center"/>
    </xf>
    <xf numFmtId="49" fontId="0" fillId="4" borderId="3" xfId="0" applyNumberFormat="1" applyFont="1" applyFill="1" applyBorder="1" applyAlignment="1">
      <alignment horizontal="center"/>
    </xf>
    <xf numFmtId="44" fontId="0" fillId="4" borderId="14" xfId="3" applyFont="1" applyFill="1" applyBorder="1"/>
    <xf numFmtId="44" fontId="0" fillId="4" borderId="15" xfId="3" applyFont="1" applyFill="1" applyBorder="1"/>
    <xf numFmtId="0" fontId="21" fillId="7" borderId="0" xfId="0" applyFont="1" applyFill="1" applyAlignment="1">
      <alignment vertical="top"/>
    </xf>
    <xf numFmtId="0" fontId="2" fillId="7" borderId="0" xfId="0" applyFont="1" applyFill="1"/>
    <xf numFmtId="0" fontId="21" fillId="7" borderId="0" xfId="0" applyFont="1" applyFill="1" applyAlignment="1">
      <alignment vertical="center"/>
    </xf>
    <xf numFmtId="0" fontId="14" fillId="7" borderId="15" xfId="0" applyFont="1" applyFill="1" applyBorder="1" applyAlignment="1">
      <alignment horizontal="left" vertical="center" wrapText="1"/>
    </xf>
    <xf numFmtId="0" fontId="0" fillId="4" borderId="0" xfId="0" applyFont="1" applyFill="1" applyAlignment="1">
      <alignment horizontal="left" vertical="top"/>
    </xf>
    <xf numFmtId="0" fontId="14" fillId="7" borderId="14" xfId="0" applyFont="1" applyFill="1" applyBorder="1" applyAlignment="1">
      <alignment horizontal="left" vertical="top" wrapText="1"/>
    </xf>
    <xf numFmtId="0" fontId="13" fillId="7" borderId="15" xfId="2" applyFill="1" applyBorder="1" applyAlignment="1">
      <alignment wrapText="1"/>
    </xf>
    <xf numFmtId="0" fontId="0" fillId="7" borderId="3" xfId="0" applyFill="1" applyBorder="1" applyAlignment="1">
      <alignment wrapText="1"/>
    </xf>
    <xf numFmtId="0" fontId="0" fillId="9" borderId="4" xfId="0" applyFont="1" applyFill="1" applyBorder="1" applyAlignment="1">
      <alignment horizontal="center" vertical="center"/>
    </xf>
    <xf numFmtId="0" fontId="0" fillId="9" borderId="8" xfId="0" applyFont="1" applyFill="1" applyBorder="1" applyAlignment="1">
      <alignment horizontal="center" vertical="center"/>
    </xf>
    <xf numFmtId="0" fontId="0" fillId="9" borderId="5" xfId="0" applyFont="1" applyFill="1" applyBorder="1" applyAlignment="1">
      <alignment horizontal="center" vertical="center"/>
    </xf>
    <xf numFmtId="0" fontId="2" fillId="4" borderId="2" xfId="0" applyFont="1" applyFill="1" applyBorder="1" applyAlignment="1">
      <alignment wrapText="1"/>
    </xf>
    <xf numFmtId="0" fontId="2" fillId="4" borderId="0" xfId="0" applyFont="1" applyFill="1" applyAlignment="1">
      <alignment wrapText="1"/>
    </xf>
    <xf numFmtId="0" fontId="14" fillId="3"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7" xfId="0" applyFont="1" applyFill="1" applyBorder="1" applyAlignment="1">
      <alignment horizontal="center" vertical="center"/>
    </xf>
    <xf numFmtId="0" fontId="7" fillId="3" borderId="4" xfId="0" applyFont="1" applyFill="1" applyBorder="1" applyAlignment="1">
      <alignment horizontal="left"/>
    </xf>
    <xf numFmtId="0" fontId="7" fillId="3" borderId="8" xfId="0" applyFont="1" applyFill="1" applyBorder="1" applyAlignment="1">
      <alignment horizontal="left"/>
    </xf>
    <xf numFmtId="0" fontId="7" fillId="3" borderId="5" xfId="0" applyFont="1" applyFill="1" applyBorder="1" applyAlignment="1">
      <alignment horizontal="left"/>
    </xf>
    <xf numFmtId="0" fontId="2" fillId="3" borderId="4" xfId="0" applyFont="1" applyFill="1" applyBorder="1" applyAlignment="1">
      <alignment horizontal="left"/>
    </xf>
    <xf numFmtId="0" fontId="2" fillId="3" borderId="8" xfId="0" applyFont="1" applyFill="1" applyBorder="1" applyAlignment="1">
      <alignment horizontal="left"/>
    </xf>
    <xf numFmtId="0" fontId="2" fillId="3" borderId="5" xfId="0" applyFont="1" applyFill="1" applyBorder="1" applyAlignment="1">
      <alignment horizontal="left"/>
    </xf>
    <xf numFmtId="0" fontId="7" fillId="3" borderId="4" xfId="0" applyFont="1" applyFill="1" applyBorder="1" applyAlignment="1">
      <alignment horizontal="left" vertical="center"/>
    </xf>
    <xf numFmtId="0" fontId="7" fillId="3" borderId="8"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xf>
    <xf numFmtId="0" fontId="7" fillId="3" borderId="3" xfId="0" applyFont="1" applyFill="1" applyBorder="1" applyAlignment="1">
      <alignment horizontal="center" vertical="center"/>
    </xf>
  </cellXfs>
  <cellStyles count="4">
    <cellStyle name="Comma" xfId="1" builtinId="3"/>
    <cellStyle name="Currency" xfId="3" builtinId="4"/>
    <cellStyle name="Hyperlink" xfId="2" builtinId="8"/>
    <cellStyle name="Normal" xfId="0" builtinId="0"/>
  </cellStyles>
  <dxfs count="0"/>
  <tableStyles count="0" defaultTableStyle="TableStyleMedium2" defaultPivotStyle="PivotStyleLight16"/>
  <colors>
    <mruColors>
      <color rgb="FFFFFFCC"/>
      <color rgb="FFDFF1F5"/>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sc.wi.gov/Pages/Home.asp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146050</xdr:colOff>
      <xdr:row>1</xdr:row>
      <xdr:rowOff>3175</xdr:rowOff>
    </xdr:from>
    <xdr:to>
      <xdr:col>1</xdr:col>
      <xdr:colOff>2409825</xdr:colOff>
      <xdr:row>6</xdr:row>
      <xdr:rowOff>106954</xdr:rowOff>
    </xdr:to>
    <xdr:pic>
      <xdr:nvPicPr>
        <xdr:cNvPr id="4" name="Picture 3" descr="Public Service Commission of Wisconsi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050" y="193675"/>
          <a:ext cx="2463800" cy="932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pps.psc.wi.gov/vs2015/ERF/documents/subscriptions.pdf" TargetMode="External"/><Relationship Id="rId1" Type="http://schemas.openxmlformats.org/officeDocument/2006/relationships/hyperlink" Target="http://apps.psc.wi.gov/vs2015/ERF/ERFhome.asp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4:C23"/>
  <sheetViews>
    <sheetView tabSelected="1" workbookViewId="0">
      <selection activeCell="D1" sqref="D1"/>
    </sheetView>
  </sheetViews>
  <sheetFormatPr defaultColWidth="9.140625" defaultRowHeight="15" x14ac:dyDescent="0.25"/>
  <cols>
    <col min="1" max="1" width="3" style="39" customWidth="1"/>
    <col min="2" max="2" width="82.85546875" style="43" customWidth="1"/>
    <col min="3" max="16384" width="9.140625" style="39"/>
  </cols>
  <sheetData>
    <row r="4" spans="2:3" x14ac:dyDescent="0.25">
      <c r="B4" s="49"/>
    </row>
    <row r="6" spans="2:3" ht="5.45" customHeight="1" x14ac:dyDescent="0.25"/>
    <row r="7" spans="2:3" x14ac:dyDescent="0.25">
      <c r="B7" s="115" t="s">
        <v>104</v>
      </c>
      <c r="C7" s="44"/>
    </row>
    <row r="8" spans="2:3" x14ac:dyDescent="0.25">
      <c r="B8" s="45"/>
      <c r="C8" s="25"/>
    </row>
    <row r="9" spans="2:3" ht="90" x14ac:dyDescent="0.25">
      <c r="B9" s="116" t="s">
        <v>154</v>
      </c>
    </row>
    <row r="10" spans="2:3" x14ac:dyDescent="0.25">
      <c r="B10" s="106"/>
    </row>
    <row r="11" spans="2:3" ht="75" x14ac:dyDescent="0.25">
      <c r="B11" s="107" t="s">
        <v>158</v>
      </c>
    </row>
    <row r="12" spans="2:3" x14ac:dyDescent="0.25">
      <c r="B12" s="46"/>
    </row>
    <row r="13" spans="2:3" x14ac:dyDescent="0.25">
      <c r="B13" s="110" t="s">
        <v>81</v>
      </c>
      <c r="C13" s="47"/>
    </row>
    <row r="14" spans="2:3" x14ac:dyDescent="0.25">
      <c r="B14" s="108" t="s">
        <v>82</v>
      </c>
    </row>
    <row r="15" spans="2:3" ht="30" x14ac:dyDescent="0.25">
      <c r="B15" s="109" t="s">
        <v>106</v>
      </c>
    </row>
    <row r="16" spans="2:3" x14ac:dyDescent="0.25">
      <c r="B16" s="48"/>
    </row>
    <row r="17" spans="2:2" ht="30" x14ac:dyDescent="0.25">
      <c r="B17" s="111" t="s">
        <v>83</v>
      </c>
    </row>
    <row r="18" spans="2:2" s="114" customFormat="1" ht="23.1" customHeight="1" x14ac:dyDescent="0.25">
      <c r="B18" s="113" t="s">
        <v>107</v>
      </c>
    </row>
    <row r="19" spans="2:2" ht="39" customHeight="1" x14ac:dyDescent="0.25">
      <c r="B19" s="112" t="s">
        <v>123</v>
      </c>
    </row>
    <row r="20" spans="2:2" s="154" customFormat="1" ht="252.75" customHeight="1" x14ac:dyDescent="0.25">
      <c r="B20" s="155" t="s">
        <v>156</v>
      </c>
    </row>
    <row r="21" spans="2:2" x14ac:dyDescent="0.25">
      <c r="B21" s="153" t="s">
        <v>157</v>
      </c>
    </row>
    <row r="22" spans="2:2" x14ac:dyDescent="0.25">
      <c r="B22" s="156" t="s">
        <v>155</v>
      </c>
    </row>
    <row r="23" spans="2:2" ht="3" customHeight="1" x14ac:dyDescent="0.25">
      <c r="B23" s="157"/>
    </row>
  </sheetData>
  <hyperlinks>
    <hyperlink ref="B18" r:id="rId1"/>
    <hyperlink ref="B22"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39"/>
  <sheetViews>
    <sheetView workbookViewId="0">
      <selection activeCell="B3" sqref="B3"/>
    </sheetView>
  </sheetViews>
  <sheetFormatPr defaultColWidth="9.140625" defaultRowHeight="15" x14ac:dyDescent="0.25"/>
  <cols>
    <col min="1" max="1" width="38.140625" style="43" customWidth="1"/>
    <col min="2" max="2" width="47.140625" style="39" customWidth="1"/>
    <col min="3" max="3" width="9.140625" style="39" customWidth="1"/>
    <col min="4" max="16384" width="9.140625" style="39"/>
  </cols>
  <sheetData>
    <row r="1" spans="1:3" x14ac:dyDescent="0.25">
      <c r="A1" s="38"/>
    </row>
    <row r="2" spans="1:3" x14ac:dyDescent="0.25">
      <c r="A2" s="7" t="s">
        <v>116</v>
      </c>
      <c r="B2" s="6"/>
    </row>
    <row r="3" spans="1:3" x14ac:dyDescent="0.25">
      <c r="A3" s="32" t="s">
        <v>108</v>
      </c>
      <c r="B3" s="5"/>
      <c r="C3" s="30"/>
    </row>
    <row r="4" spans="1:3" x14ac:dyDescent="0.25">
      <c r="A4" s="32" t="s">
        <v>109</v>
      </c>
      <c r="B4" s="2"/>
      <c r="C4" s="30"/>
    </row>
    <row r="5" spans="1:3" x14ac:dyDescent="0.25">
      <c r="A5" s="9" t="s">
        <v>131</v>
      </c>
      <c r="B5" s="6"/>
    </row>
    <row r="6" spans="1:3" x14ac:dyDescent="0.25">
      <c r="A6" s="32" t="s">
        <v>110</v>
      </c>
      <c r="B6" s="5"/>
    </row>
    <row r="7" spans="1:3" x14ac:dyDescent="0.25">
      <c r="A7" s="32" t="s">
        <v>0</v>
      </c>
      <c r="B7" s="2"/>
    </row>
    <row r="8" spans="1:3" x14ac:dyDescent="0.25">
      <c r="A8" s="32" t="s">
        <v>111</v>
      </c>
      <c r="B8" s="2"/>
    </row>
    <row r="9" spans="1:3" x14ac:dyDescent="0.25">
      <c r="A9" s="32"/>
      <c r="B9" s="2"/>
    </row>
    <row r="10" spans="1:3" x14ac:dyDescent="0.25">
      <c r="A10" s="32"/>
      <c r="B10" s="2"/>
    </row>
    <row r="11" spans="1:3" x14ac:dyDescent="0.25">
      <c r="A11" s="32"/>
      <c r="B11" s="2"/>
    </row>
    <row r="12" spans="1:3" x14ac:dyDescent="0.25">
      <c r="A12" s="32" t="s">
        <v>112</v>
      </c>
      <c r="B12" s="2"/>
    </row>
    <row r="13" spans="1:3" x14ac:dyDescent="0.25">
      <c r="A13" s="32" t="s">
        <v>113</v>
      </c>
      <c r="B13" s="2"/>
    </row>
    <row r="14" spans="1:3" x14ac:dyDescent="0.25">
      <c r="A14" s="9" t="s">
        <v>132</v>
      </c>
      <c r="B14" s="6"/>
    </row>
    <row r="15" spans="1:3" x14ac:dyDescent="0.25">
      <c r="A15" s="32" t="s">
        <v>110</v>
      </c>
      <c r="B15" s="5"/>
      <c r="C15" s="30"/>
    </row>
    <row r="16" spans="1:3" x14ac:dyDescent="0.25">
      <c r="A16" s="32" t="s">
        <v>0</v>
      </c>
      <c r="B16" s="2"/>
    </row>
    <row r="17" spans="1:3" x14ac:dyDescent="0.25">
      <c r="A17" s="32" t="s">
        <v>133</v>
      </c>
      <c r="B17" s="2"/>
      <c r="C17" s="30"/>
    </row>
    <row r="18" spans="1:3" x14ac:dyDescent="0.25">
      <c r="A18" s="32" t="s">
        <v>112</v>
      </c>
      <c r="B18" s="2"/>
      <c r="C18" s="30"/>
    </row>
    <row r="19" spans="1:3" x14ac:dyDescent="0.25">
      <c r="A19" s="32" t="s">
        <v>113</v>
      </c>
      <c r="B19" s="2"/>
      <c r="C19" s="30"/>
    </row>
    <row r="20" spans="1:3" x14ac:dyDescent="0.25">
      <c r="A20" s="10" t="s">
        <v>105</v>
      </c>
      <c r="B20" s="8"/>
    </row>
    <row r="21" spans="1:3" x14ac:dyDescent="0.25">
      <c r="A21" s="33" t="s">
        <v>115</v>
      </c>
      <c r="B21" s="5"/>
    </row>
    <row r="22" spans="1:3" x14ac:dyDescent="0.25">
      <c r="A22" s="33" t="s">
        <v>114</v>
      </c>
      <c r="B22" s="2"/>
    </row>
    <row r="23" spans="1:3" x14ac:dyDescent="0.25">
      <c r="A23" s="33" t="s">
        <v>111</v>
      </c>
      <c r="B23" s="2"/>
    </row>
    <row r="24" spans="1:3" x14ac:dyDescent="0.25">
      <c r="A24" s="34"/>
      <c r="B24" s="2"/>
    </row>
    <row r="25" spans="1:3" x14ac:dyDescent="0.25">
      <c r="A25" s="34"/>
      <c r="B25" s="2"/>
    </row>
    <row r="26" spans="1:3" x14ac:dyDescent="0.25">
      <c r="A26" s="34"/>
      <c r="B26" s="2"/>
    </row>
    <row r="27" spans="1:3" x14ac:dyDescent="0.25">
      <c r="A27" s="33" t="s">
        <v>113</v>
      </c>
      <c r="B27" s="2"/>
    </row>
    <row r="28" spans="1:3" x14ac:dyDescent="0.25">
      <c r="A28" s="34"/>
      <c r="B28" s="2"/>
    </row>
    <row r="29" spans="1:3" x14ac:dyDescent="0.25">
      <c r="A29" s="9" t="s">
        <v>1</v>
      </c>
      <c r="B29" s="6"/>
    </row>
    <row r="30" spans="1:3" x14ac:dyDescent="0.25">
      <c r="A30" s="35" t="s">
        <v>4</v>
      </c>
      <c r="B30" s="2"/>
    </row>
    <row r="31" spans="1:3" x14ac:dyDescent="0.25">
      <c r="A31" s="36" t="s">
        <v>2</v>
      </c>
      <c r="B31" s="3"/>
    </row>
    <row r="32" spans="1:3" x14ac:dyDescent="0.25">
      <c r="A32" s="36" t="s">
        <v>3</v>
      </c>
      <c r="B32" s="2"/>
    </row>
    <row r="33" spans="1:2" x14ac:dyDescent="0.25">
      <c r="A33" s="36" t="s">
        <v>5</v>
      </c>
      <c r="B33" s="3"/>
    </row>
    <row r="34" spans="1:2" x14ac:dyDescent="0.25">
      <c r="A34" s="36" t="s">
        <v>6</v>
      </c>
      <c r="B34" s="3"/>
    </row>
    <row r="35" spans="1:2" x14ac:dyDescent="0.25">
      <c r="A35" s="36" t="s">
        <v>128</v>
      </c>
      <c r="B35" s="3"/>
    </row>
    <row r="36" spans="1:2" x14ac:dyDescent="0.25">
      <c r="A36" s="36" t="s">
        <v>129</v>
      </c>
      <c r="B36" s="3"/>
    </row>
    <row r="37" spans="1:2" x14ac:dyDescent="0.25">
      <c r="A37" s="36" t="s">
        <v>130</v>
      </c>
      <c r="B37" s="3"/>
    </row>
    <row r="38" spans="1:2" ht="30" x14ac:dyDescent="0.25">
      <c r="A38" s="37" t="s">
        <v>124</v>
      </c>
      <c r="B38" s="3"/>
    </row>
    <row r="39" spans="1:2" x14ac:dyDescent="0.25">
      <c r="A39" s="32"/>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M36"/>
  <sheetViews>
    <sheetView zoomScaleNormal="100" workbookViewId="0"/>
  </sheetViews>
  <sheetFormatPr defaultColWidth="9.140625" defaultRowHeight="15" x14ac:dyDescent="0.25"/>
  <cols>
    <col min="1" max="1" width="20.5703125" style="19" customWidth="1"/>
    <col min="2" max="2" width="13.85546875" style="19" customWidth="1"/>
    <col min="3" max="3" width="2.5703125" style="19" bestFit="1" customWidth="1"/>
    <col min="4" max="4" width="4.140625" style="19" customWidth="1"/>
    <col min="5" max="5" width="18.140625" style="19" customWidth="1"/>
    <col min="6" max="7" width="21.140625" style="19" customWidth="1"/>
    <col min="8" max="8" width="0" style="19" hidden="1" customWidth="1"/>
    <col min="9" max="11" width="6" style="19" hidden="1" customWidth="1"/>
    <col min="12" max="13" width="17.5703125" style="19" hidden="1" customWidth="1"/>
    <col min="14" max="16384" width="9.140625" style="19"/>
  </cols>
  <sheetData>
    <row r="1" spans="1:6" ht="18.75" x14ac:dyDescent="0.3">
      <c r="A1" s="26" t="s">
        <v>7</v>
      </c>
      <c r="B1" s="99"/>
      <c r="C1" s="18"/>
      <c r="D1" s="18"/>
      <c r="E1" s="18"/>
      <c r="F1" s="18"/>
    </row>
    <row r="2" spans="1:6" x14ac:dyDescent="0.25">
      <c r="A2" s="27" t="s">
        <v>74</v>
      </c>
      <c r="B2" s="18"/>
      <c r="C2" s="18"/>
      <c r="D2" s="18"/>
      <c r="E2" s="18"/>
      <c r="F2" s="18"/>
    </row>
    <row r="3" spans="1:6" x14ac:dyDescent="0.25">
      <c r="A3" s="27" t="s">
        <v>75</v>
      </c>
      <c r="B3" s="18"/>
      <c r="C3" s="18"/>
      <c r="D3" s="18"/>
      <c r="E3" s="18"/>
      <c r="F3" s="18"/>
    </row>
    <row r="4" spans="1:6" ht="12" customHeight="1" x14ac:dyDescent="0.25">
      <c r="A4" s="28"/>
      <c r="B4" s="29"/>
      <c r="C4" s="29"/>
      <c r="D4" s="29"/>
      <c r="E4" s="29"/>
      <c r="F4" s="29"/>
    </row>
    <row r="5" spans="1:6" x14ac:dyDescent="0.25">
      <c r="A5" s="27" t="s">
        <v>88</v>
      </c>
      <c r="B5" s="18"/>
      <c r="C5" s="18"/>
      <c r="D5" s="18"/>
      <c r="E5" s="18"/>
      <c r="F5" s="18"/>
    </row>
    <row r="6" spans="1:6" x14ac:dyDescent="0.25">
      <c r="A6" s="27" t="s">
        <v>89</v>
      </c>
      <c r="B6" s="18"/>
      <c r="C6" s="18"/>
      <c r="D6" s="18"/>
      <c r="E6" s="18"/>
      <c r="F6" s="18"/>
    </row>
    <row r="7" spans="1:6" ht="12" customHeight="1" x14ac:dyDescent="0.25">
      <c r="A7" s="27"/>
      <c r="B7" s="18"/>
      <c r="C7" s="18"/>
      <c r="D7" s="18"/>
      <c r="E7" s="18"/>
      <c r="F7" s="18"/>
    </row>
    <row r="8" spans="1:6" x14ac:dyDescent="0.25">
      <c r="A8" s="27" t="s">
        <v>90</v>
      </c>
      <c r="B8" s="18"/>
      <c r="C8" s="18"/>
      <c r="D8" s="18"/>
      <c r="E8" s="18"/>
      <c r="F8" s="18"/>
    </row>
    <row r="9" spans="1:6" x14ac:dyDescent="0.25">
      <c r="A9" s="27" t="s">
        <v>91</v>
      </c>
    </row>
    <row r="10" spans="1:6" x14ac:dyDescent="0.25">
      <c r="A10" s="27"/>
    </row>
    <row r="11" spans="1:6" x14ac:dyDescent="0.25">
      <c r="A11" s="11"/>
      <c r="B11" s="41" t="s">
        <v>77</v>
      </c>
      <c r="C11" s="12"/>
      <c r="D11" s="12"/>
      <c r="E11" s="42" t="s">
        <v>78</v>
      </c>
    </row>
    <row r="12" spans="1:6" x14ac:dyDescent="0.25">
      <c r="A12" s="19" t="s">
        <v>117</v>
      </c>
      <c r="B12" s="5"/>
      <c r="C12" s="24" t="s">
        <v>8</v>
      </c>
      <c r="D12" s="130" t="s">
        <v>76</v>
      </c>
      <c r="E12" s="14"/>
      <c r="F12" s="30"/>
    </row>
    <row r="13" spans="1:6" x14ac:dyDescent="0.25">
      <c r="A13" s="19" t="s">
        <v>118</v>
      </c>
      <c r="B13" s="2"/>
      <c r="C13" s="24" t="s">
        <v>8</v>
      </c>
      <c r="D13" s="130" t="s">
        <v>76</v>
      </c>
      <c r="E13" s="129"/>
      <c r="F13" s="30"/>
    </row>
    <row r="14" spans="1:6" x14ac:dyDescent="0.25">
      <c r="B14" s="124" t="s">
        <v>70</v>
      </c>
      <c r="C14" s="24"/>
    </row>
    <row r="15" spans="1:6" x14ac:dyDescent="0.25">
      <c r="B15" s="24"/>
      <c r="C15" s="24"/>
    </row>
    <row r="16" spans="1:6" x14ac:dyDescent="0.25">
      <c r="A16" s="20"/>
      <c r="B16" s="24"/>
      <c r="C16" s="24"/>
    </row>
    <row r="17" spans="1:13" s="40" customFormat="1" x14ac:dyDescent="0.25">
      <c r="A17" s="2"/>
      <c r="B17" s="161" t="s">
        <v>134</v>
      </c>
      <c r="C17" s="162"/>
      <c r="D17" s="162"/>
      <c r="E17" s="162"/>
      <c r="F17" s="162"/>
      <c r="G17" s="19"/>
    </row>
    <row r="18" spans="1:13" s="40" customFormat="1" x14ac:dyDescent="0.25">
      <c r="A18" s="2"/>
      <c r="B18" s="122" t="s">
        <v>25</v>
      </c>
      <c r="C18" s="123"/>
      <c r="D18" s="122"/>
      <c r="E18" s="122"/>
      <c r="F18" s="122"/>
      <c r="G18" s="19"/>
    </row>
    <row r="19" spans="1:13" s="40" customFormat="1" x14ac:dyDescent="0.25">
      <c r="A19" s="2"/>
      <c r="B19" s="122" t="s">
        <v>26</v>
      </c>
      <c r="C19" s="123"/>
      <c r="D19" s="122"/>
      <c r="E19" s="122"/>
      <c r="F19" s="122"/>
      <c r="G19" s="19"/>
    </row>
    <row r="20" spans="1:13" s="40" customFormat="1" x14ac:dyDescent="0.25">
      <c r="A20" s="24"/>
      <c r="B20" s="19"/>
      <c r="C20" s="20"/>
      <c r="D20" s="19"/>
      <c r="E20" s="19"/>
      <c r="F20" s="19"/>
      <c r="G20" s="19"/>
    </row>
    <row r="21" spans="1:13" s="40" customFormat="1" x14ac:dyDescent="0.25">
      <c r="A21" s="19"/>
      <c r="B21" s="19"/>
      <c r="C21" s="20"/>
      <c r="D21" s="19"/>
      <c r="E21" s="19"/>
      <c r="F21" s="19"/>
      <c r="G21" s="19"/>
    </row>
    <row r="22" spans="1:13" s="40" customFormat="1" x14ac:dyDescent="0.25">
      <c r="A22" s="16" t="s">
        <v>23</v>
      </c>
      <c r="B22" s="12"/>
      <c r="C22" s="12"/>
      <c r="D22" s="12"/>
      <c r="E22" s="13"/>
      <c r="F22" s="20"/>
      <c r="G22" s="19"/>
    </row>
    <row r="23" spans="1:13" s="40" customFormat="1" x14ac:dyDescent="0.25">
      <c r="A23" s="17" t="s">
        <v>119</v>
      </c>
      <c r="B23" s="18"/>
      <c r="C23" s="18"/>
      <c r="D23" s="18"/>
      <c r="E23" s="18"/>
      <c r="F23" s="18"/>
      <c r="G23" s="19"/>
    </row>
    <row r="24" spans="1:13" s="40" customFormat="1" x14ac:dyDescent="0.25">
      <c r="A24" s="17" t="s">
        <v>120</v>
      </c>
      <c r="B24" s="18"/>
      <c r="C24" s="18"/>
      <c r="D24" s="18"/>
      <c r="E24" s="18"/>
      <c r="F24" s="18"/>
      <c r="G24" s="19"/>
    </row>
    <row r="25" spans="1:13" s="40" customFormat="1" x14ac:dyDescent="0.25">
      <c r="A25" s="17" t="s">
        <v>135</v>
      </c>
      <c r="B25" s="18"/>
      <c r="C25" s="18"/>
      <c r="D25" s="18"/>
      <c r="E25" s="18"/>
      <c r="F25" s="18"/>
      <c r="G25" s="19"/>
    </row>
    <row r="26" spans="1:13" s="40" customFormat="1" ht="14.1" customHeight="1" x14ac:dyDescent="0.25">
      <c r="A26" s="21"/>
      <c r="B26" s="19"/>
      <c r="C26" s="20"/>
      <c r="D26" s="19"/>
      <c r="E26" s="22"/>
      <c r="F26" s="23"/>
      <c r="G26" s="19"/>
      <c r="I26" s="40" t="str">
        <f>A25</f>
        <v>Source:  Schedule W-14 of PSC Annual Report</v>
      </c>
    </row>
    <row r="27" spans="1:13" s="40" customFormat="1" ht="29.1" customHeight="1" x14ac:dyDescent="0.25">
      <c r="A27" s="80" t="s">
        <v>139</v>
      </c>
      <c r="B27" s="163" t="s">
        <v>24</v>
      </c>
      <c r="C27" s="163"/>
      <c r="D27" s="163"/>
      <c r="I27" s="165" t="s">
        <v>136</v>
      </c>
      <c r="J27" s="166"/>
      <c r="K27" s="167"/>
      <c r="L27" s="80" t="s">
        <v>138</v>
      </c>
      <c r="M27" s="126" t="s">
        <v>137</v>
      </c>
    </row>
    <row r="28" spans="1:13" s="40" customFormat="1" x14ac:dyDescent="0.25">
      <c r="A28" s="15"/>
      <c r="B28" s="164"/>
      <c r="C28" s="164"/>
      <c r="D28" s="164"/>
      <c r="I28" s="158"/>
      <c r="J28" s="159"/>
      <c r="K28" s="160"/>
      <c r="L28" s="128"/>
      <c r="M28" s="127">
        <f>I28+L28</f>
        <v>0</v>
      </c>
    </row>
    <row r="29" spans="1:13" s="40" customFormat="1" x14ac:dyDescent="0.25">
      <c r="A29" s="15"/>
      <c r="B29" s="164"/>
      <c r="C29" s="164"/>
      <c r="D29" s="164"/>
      <c r="I29" s="158"/>
      <c r="J29" s="159"/>
      <c r="K29" s="160"/>
      <c r="L29" s="128"/>
      <c r="M29" s="127">
        <f t="shared" ref="M29:M35" si="0">I29+L29</f>
        <v>0</v>
      </c>
    </row>
    <row r="30" spans="1:13" s="40" customFormat="1" x14ac:dyDescent="0.25">
      <c r="A30" s="15"/>
      <c r="B30" s="164"/>
      <c r="C30" s="164"/>
      <c r="D30" s="164"/>
      <c r="I30" s="158"/>
      <c r="J30" s="159"/>
      <c r="K30" s="160"/>
      <c r="L30" s="128"/>
      <c r="M30" s="127">
        <f t="shared" si="0"/>
        <v>0</v>
      </c>
    </row>
    <row r="31" spans="1:13" s="40" customFormat="1" x14ac:dyDescent="0.25">
      <c r="A31" s="15"/>
      <c r="B31" s="164"/>
      <c r="C31" s="164"/>
      <c r="D31" s="164"/>
      <c r="I31" s="158"/>
      <c r="J31" s="159"/>
      <c r="K31" s="160"/>
      <c r="L31" s="128"/>
      <c r="M31" s="127">
        <f t="shared" si="0"/>
        <v>0</v>
      </c>
    </row>
    <row r="32" spans="1:13" s="40" customFormat="1" x14ac:dyDescent="0.25">
      <c r="A32" s="15"/>
      <c r="B32" s="164"/>
      <c r="C32" s="164"/>
      <c r="D32" s="164"/>
      <c r="I32" s="158"/>
      <c r="J32" s="159"/>
      <c r="K32" s="160"/>
      <c r="L32" s="128"/>
      <c r="M32" s="127">
        <f t="shared" si="0"/>
        <v>0</v>
      </c>
    </row>
    <row r="33" spans="1:13" s="40" customFormat="1" x14ac:dyDescent="0.25">
      <c r="A33" s="15"/>
      <c r="B33" s="164"/>
      <c r="C33" s="164"/>
      <c r="D33" s="164"/>
      <c r="I33" s="158"/>
      <c r="J33" s="159"/>
      <c r="K33" s="160"/>
      <c r="L33" s="128"/>
      <c r="M33" s="127">
        <f t="shared" si="0"/>
        <v>0</v>
      </c>
    </row>
    <row r="34" spans="1:13" s="40" customFormat="1" x14ac:dyDescent="0.25">
      <c r="A34" s="15"/>
      <c r="B34" s="164"/>
      <c r="C34" s="164"/>
      <c r="D34" s="164"/>
      <c r="I34" s="158"/>
      <c r="J34" s="159"/>
      <c r="K34" s="160"/>
      <c r="L34" s="128"/>
      <c r="M34" s="127">
        <f t="shared" si="0"/>
        <v>0</v>
      </c>
    </row>
    <row r="35" spans="1:13" s="40" customFormat="1" x14ac:dyDescent="0.25">
      <c r="A35" s="15"/>
      <c r="B35" s="164"/>
      <c r="C35" s="164"/>
      <c r="D35" s="164"/>
      <c r="I35" s="158"/>
      <c r="J35" s="159"/>
      <c r="K35" s="160"/>
      <c r="L35" s="128"/>
      <c r="M35" s="127">
        <f t="shared" si="0"/>
        <v>0</v>
      </c>
    </row>
    <row r="36" spans="1:13" s="40" customFormat="1" x14ac:dyDescent="0.25">
      <c r="B36" s="125" t="s">
        <v>70</v>
      </c>
      <c r="C36" s="20"/>
      <c r="D36" s="19"/>
      <c r="E36" s="19"/>
    </row>
  </sheetData>
  <mergeCells count="19">
    <mergeCell ref="I34:K34"/>
    <mergeCell ref="I33:K33"/>
    <mergeCell ref="I32:K32"/>
    <mergeCell ref="I31:K31"/>
    <mergeCell ref="I30:K30"/>
    <mergeCell ref="I29:K29"/>
    <mergeCell ref="B17:F17"/>
    <mergeCell ref="I35:K35"/>
    <mergeCell ref="I28:K28"/>
    <mergeCell ref="B27:D27"/>
    <mergeCell ref="B28:D28"/>
    <mergeCell ref="B29:D29"/>
    <mergeCell ref="B30:D30"/>
    <mergeCell ref="B31:D31"/>
    <mergeCell ref="B32:D32"/>
    <mergeCell ref="B33:D33"/>
    <mergeCell ref="B34:D34"/>
    <mergeCell ref="B35:D35"/>
    <mergeCell ref="I27:K27"/>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4"/>
  <sheetViews>
    <sheetView zoomScaleNormal="100" workbookViewId="0">
      <selection activeCell="A2" sqref="A2"/>
    </sheetView>
  </sheetViews>
  <sheetFormatPr defaultColWidth="8.7109375" defaultRowHeight="15" x14ac:dyDescent="0.25"/>
  <cols>
    <col min="1" max="1" width="19.42578125" style="40" customWidth="1"/>
    <col min="2" max="2" width="11.7109375" style="40" customWidth="1"/>
    <col min="3" max="4" width="8.7109375" style="40"/>
    <col min="5" max="5" width="9.140625" style="40" customWidth="1"/>
    <col min="6" max="7" width="8.7109375" style="40"/>
    <col min="8" max="8" width="17.28515625" style="40" customWidth="1"/>
    <col min="9" max="16384" width="8.7109375" style="40"/>
  </cols>
  <sheetData>
    <row r="1" spans="1:10" ht="18.75" customHeight="1" x14ac:dyDescent="0.3">
      <c r="A1" s="121" t="s">
        <v>140</v>
      </c>
      <c r="B1" s="63"/>
      <c r="C1" s="63"/>
      <c r="D1" s="63"/>
      <c r="E1" s="63"/>
      <c r="F1" s="63"/>
    </row>
    <row r="2" spans="1:10" ht="18.75" customHeight="1" x14ac:dyDescent="0.25">
      <c r="A2" s="150" t="s">
        <v>127</v>
      </c>
      <c r="B2" s="151"/>
      <c r="C2" s="151"/>
      <c r="D2" s="151"/>
      <c r="E2" s="151"/>
      <c r="F2" s="151"/>
      <c r="G2" s="151"/>
      <c r="H2" s="151"/>
      <c r="I2" s="151"/>
      <c r="J2" s="151"/>
    </row>
    <row r="3" spans="1:10" ht="18.75" customHeight="1" x14ac:dyDescent="0.25">
      <c r="A3" s="31"/>
      <c r="B3" s="19"/>
      <c r="C3" s="20"/>
      <c r="D3" s="19"/>
      <c r="E3" s="19"/>
      <c r="F3" s="19"/>
      <c r="G3" s="19"/>
    </row>
    <row r="4" spans="1:10" x14ac:dyDescent="0.25">
      <c r="A4" s="50" t="s">
        <v>27</v>
      </c>
      <c r="B4" s="12"/>
      <c r="C4" s="12"/>
      <c r="D4" s="12"/>
      <c r="E4" s="12"/>
      <c r="F4" s="12"/>
      <c r="G4" s="12"/>
      <c r="H4" s="8"/>
    </row>
    <row r="5" spans="1:10" x14ac:dyDescent="0.25">
      <c r="A5" s="103" t="s">
        <v>9</v>
      </c>
      <c r="B5" s="100" t="s">
        <v>10</v>
      </c>
      <c r="C5" s="53"/>
      <c r="D5" s="53"/>
      <c r="E5" s="53"/>
      <c r="F5" s="53"/>
      <c r="G5" s="53"/>
      <c r="H5" s="54"/>
    </row>
    <row r="6" spans="1:10" x14ac:dyDescent="0.25">
      <c r="A6" s="60" t="s">
        <v>11</v>
      </c>
      <c r="B6" s="61" t="s">
        <v>12</v>
      </c>
      <c r="C6" s="20" t="s">
        <v>13</v>
      </c>
      <c r="D6" s="20"/>
      <c r="E6" s="20"/>
      <c r="F6" s="20"/>
      <c r="G6" s="20"/>
      <c r="H6" s="56"/>
    </row>
    <row r="7" spans="1:10" x14ac:dyDescent="0.25">
      <c r="A7" s="60"/>
      <c r="B7" s="61" t="s">
        <v>14</v>
      </c>
      <c r="C7" s="20" t="s">
        <v>92</v>
      </c>
      <c r="D7" s="20"/>
      <c r="E7" s="20"/>
      <c r="F7" s="20"/>
      <c r="G7" s="20"/>
      <c r="H7" s="56"/>
    </row>
    <row r="8" spans="1:10" x14ac:dyDescent="0.25">
      <c r="A8" s="60"/>
      <c r="B8" s="61"/>
      <c r="C8" s="20" t="s">
        <v>94</v>
      </c>
      <c r="D8" s="20"/>
      <c r="E8" s="20"/>
      <c r="F8" s="20"/>
      <c r="G8" s="20"/>
      <c r="H8" s="56"/>
    </row>
    <row r="9" spans="1:10" x14ac:dyDescent="0.25">
      <c r="A9" s="60"/>
      <c r="B9" s="61"/>
      <c r="C9" s="20" t="s">
        <v>95</v>
      </c>
      <c r="D9" s="20"/>
      <c r="E9" s="20"/>
      <c r="F9" s="20"/>
      <c r="G9" s="20"/>
      <c r="H9" s="56"/>
    </row>
    <row r="10" spans="1:10" x14ac:dyDescent="0.25">
      <c r="A10" s="60"/>
      <c r="B10" s="61" t="s">
        <v>15</v>
      </c>
      <c r="C10" s="20" t="s">
        <v>93</v>
      </c>
      <c r="D10" s="20"/>
      <c r="E10" s="20"/>
      <c r="F10" s="20"/>
      <c r="G10" s="20"/>
      <c r="H10" s="56"/>
    </row>
    <row r="11" spans="1:10" x14ac:dyDescent="0.25">
      <c r="A11" s="60"/>
      <c r="B11" s="61"/>
      <c r="C11" s="20" t="s">
        <v>97</v>
      </c>
      <c r="D11" s="20"/>
      <c r="E11" s="20"/>
      <c r="F11" s="20"/>
      <c r="G11" s="20"/>
      <c r="H11" s="56"/>
    </row>
    <row r="12" spans="1:10" ht="30.95" customHeight="1" x14ac:dyDescent="0.25">
      <c r="A12" s="60"/>
      <c r="B12" s="61"/>
      <c r="C12" s="104" t="s">
        <v>96</v>
      </c>
      <c r="D12" s="20"/>
      <c r="E12" s="20"/>
      <c r="F12" s="20"/>
      <c r="G12" s="20"/>
      <c r="H12" s="56"/>
    </row>
    <row r="13" spans="1:10" x14ac:dyDescent="0.25">
      <c r="A13" s="103" t="s">
        <v>9</v>
      </c>
      <c r="B13" s="100" t="s">
        <v>16</v>
      </c>
      <c r="C13" s="53"/>
      <c r="D13" s="53"/>
      <c r="E13" s="53"/>
      <c r="F13" s="53"/>
      <c r="G13" s="53"/>
      <c r="H13" s="54"/>
    </row>
    <row r="14" spans="1:10" x14ac:dyDescent="0.25">
      <c r="A14" s="60" t="s">
        <v>11</v>
      </c>
      <c r="B14" s="61" t="s">
        <v>17</v>
      </c>
      <c r="C14" s="20" t="s">
        <v>18</v>
      </c>
      <c r="D14" s="20"/>
      <c r="E14" s="20"/>
      <c r="F14" s="20"/>
      <c r="G14" s="20"/>
      <c r="H14" s="56"/>
    </row>
    <row r="15" spans="1:10" x14ac:dyDescent="0.25">
      <c r="A15" s="60"/>
      <c r="B15" s="61" t="s">
        <v>19</v>
      </c>
      <c r="C15" s="20" t="s">
        <v>20</v>
      </c>
      <c r="D15" s="20"/>
      <c r="E15" s="20"/>
      <c r="F15" s="20"/>
      <c r="G15" s="20"/>
      <c r="H15" s="56"/>
    </row>
    <row r="16" spans="1:10" ht="17.100000000000001" customHeight="1" x14ac:dyDescent="0.25">
      <c r="A16" s="62"/>
      <c r="B16" s="58"/>
      <c r="C16" s="58"/>
      <c r="D16" s="58"/>
      <c r="E16" s="58"/>
      <c r="F16" s="58"/>
      <c r="G16" s="58"/>
      <c r="H16" s="59"/>
    </row>
    <row r="17" spans="1:8" x14ac:dyDescent="0.25">
      <c r="A17" s="50" t="s">
        <v>21</v>
      </c>
      <c r="B17" s="51"/>
      <c r="C17" s="12"/>
      <c r="D17" s="12"/>
      <c r="E17" s="12"/>
      <c r="F17" s="12"/>
      <c r="G17" s="12"/>
      <c r="H17" s="8"/>
    </row>
    <row r="18" spans="1:8" x14ac:dyDescent="0.25">
      <c r="A18" s="1"/>
      <c r="B18" s="52" t="s">
        <v>141</v>
      </c>
      <c r="C18" s="53"/>
      <c r="D18" s="53"/>
      <c r="E18" s="53"/>
      <c r="F18" s="53"/>
      <c r="G18" s="53"/>
      <c r="H18" s="54"/>
    </row>
    <row r="19" spans="1:8" x14ac:dyDescent="0.25">
      <c r="A19" s="131"/>
      <c r="B19" s="55"/>
      <c r="C19" s="20"/>
      <c r="E19" s="132" t="s">
        <v>142</v>
      </c>
      <c r="F19" s="20"/>
      <c r="G19" s="20"/>
      <c r="H19" s="56"/>
    </row>
    <row r="20" spans="1:8" x14ac:dyDescent="0.25">
      <c r="A20" s="1"/>
      <c r="B20" s="55" t="s">
        <v>22</v>
      </c>
      <c r="C20" s="20"/>
      <c r="D20" s="20"/>
      <c r="E20" s="20"/>
      <c r="F20" s="20"/>
      <c r="G20" s="20"/>
      <c r="H20" s="56"/>
    </row>
    <row r="21" spans="1:8" x14ac:dyDescent="0.25">
      <c r="A21" s="133">
        <f>A18-A20</f>
        <v>0</v>
      </c>
      <c r="B21" s="55" t="s">
        <v>16</v>
      </c>
      <c r="C21" s="20"/>
      <c r="D21" s="20"/>
      <c r="E21" s="20"/>
      <c r="F21" s="20"/>
      <c r="G21" s="20"/>
      <c r="H21" s="56"/>
    </row>
    <row r="22" spans="1:8" x14ac:dyDescent="0.25">
      <c r="A22" s="1">
        <f>Public_Fire_Protection_General!E12</f>
        <v>0</v>
      </c>
      <c r="B22" s="55" t="s">
        <v>143</v>
      </c>
      <c r="C22" s="20"/>
      <c r="D22" s="20"/>
      <c r="E22" s="20"/>
      <c r="F22" s="20"/>
      <c r="G22" s="20"/>
      <c r="H22" s="56"/>
    </row>
    <row r="23" spans="1:8" x14ac:dyDescent="0.25">
      <c r="A23" s="131"/>
      <c r="B23" s="55"/>
      <c r="C23" s="20"/>
      <c r="D23" s="20"/>
      <c r="E23" s="132" t="s">
        <v>144</v>
      </c>
      <c r="F23" s="20"/>
      <c r="G23" s="20"/>
      <c r="H23" s="56"/>
    </row>
    <row r="24" spans="1:8" x14ac:dyDescent="0.25">
      <c r="A24" s="94">
        <f>A21+A22</f>
        <v>0</v>
      </c>
      <c r="B24" s="57" t="s">
        <v>10</v>
      </c>
      <c r="C24" s="58"/>
      <c r="D24" s="58"/>
      <c r="E24" s="58"/>
      <c r="F24" s="58"/>
      <c r="G24" s="58"/>
      <c r="H24" s="59"/>
    </row>
  </sheetData>
  <pageMargins left="0.7" right="0.7" top="0.75" bottom="0.75" header="0.3" footer="0.3"/>
  <pageSetup scale="9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55"/>
  <sheetViews>
    <sheetView zoomScaleNormal="100" workbookViewId="0">
      <selection activeCell="A2" sqref="A2"/>
    </sheetView>
  </sheetViews>
  <sheetFormatPr defaultColWidth="9.140625" defaultRowHeight="15" x14ac:dyDescent="0.25"/>
  <cols>
    <col min="1" max="1" width="19.85546875" style="39" customWidth="1"/>
    <col min="2" max="2" width="14.28515625" style="39" bestFit="1" customWidth="1"/>
    <col min="3" max="3" width="14.28515625" style="39" customWidth="1"/>
    <col min="4" max="4" width="13.5703125" style="39" customWidth="1"/>
    <col min="5" max="6" width="9.140625" style="39"/>
    <col min="7" max="7" width="14.140625" style="39" customWidth="1"/>
    <col min="8" max="8" width="15.5703125" style="39" customWidth="1"/>
    <col min="9" max="9" width="7.42578125" style="39" customWidth="1"/>
    <col min="10" max="16384" width="9.140625" style="39"/>
  </cols>
  <sheetData>
    <row r="1" spans="1:9" ht="18.75" customHeight="1" x14ac:dyDescent="0.3">
      <c r="A1" s="121" t="s">
        <v>79</v>
      </c>
    </row>
    <row r="2" spans="1:9" ht="18.75" customHeight="1" x14ac:dyDescent="0.25">
      <c r="A2" s="152" t="s">
        <v>126</v>
      </c>
      <c r="B2" s="151"/>
      <c r="C2" s="151"/>
      <c r="D2" s="151"/>
      <c r="E2" s="151"/>
      <c r="F2" s="151"/>
      <c r="G2" s="151"/>
      <c r="H2" s="151"/>
      <c r="I2" s="151"/>
    </row>
    <row r="3" spans="1:9" ht="16.5" customHeight="1" x14ac:dyDescent="0.25"/>
    <row r="4" spans="1:9" x14ac:dyDescent="0.25">
      <c r="A4" s="174" t="s">
        <v>44</v>
      </c>
      <c r="B4" s="175"/>
      <c r="C4" s="175"/>
      <c r="D4" s="175"/>
      <c r="E4" s="175"/>
      <c r="F4" s="175"/>
      <c r="G4" s="175"/>
      <c r="H4" s="175"/>
      <c r="I4" s="176"/>
    </row>
    <row r="5" spans="1:9" x14ac:dyDescent="0.25">
      <c r="A5" s="38" t="s">
        <v>45</v>
      </c>
    </row>
    <row r="6" spans="1:9" x14ac:dyDescent="0.25">
      <c r="A6" s="38" t="s">
        <v>146</v>
      </c>
    </row>
    <row r="7" spans="1:9" x14ac:dyDescent="0.25">
      <c r="A7" s="65" t="s">
        <v>43</v>
      </c>
      <c r="B7" s="66"/>
      <c r="C7" s="66"/>
    </row>
    <row r="8" spans="1:9" x14ac:dyDescent="0.25">
      <c r="A8" s="65"/>
      <c r="B8" s="66"/>
      <c r="C8" s="66"/>
    </row>
    <row r="9" spans="1:9" x14ac:dyDescent="0.25">
      <c r="A9" s="134" t="s">
        <v>30</v>
      </c>
      <c r="B9" s="135" t="s">
        <v>28</v>
      </c>
      <c r="C9" s="135" t="s">
        <v>29</v>
      </c>
      <c r="D9" s="136" t="s">
        <v>46</v>
      </c>
    </row>
    <row r="10" spans="1:9" x14ac:dyDescent="0.25">
      <c r="A10" s="67" t="s">
        <v>31</v>
      </c>
      <c r="B10" s="72"/>
      <c r="C10" s="74">
        <v>0</v>
      </c>
      <c r="D10" s="84">
        <f>B10*C10</f>
        <v>0</v>
      </c>
    </row>
    <row r="11" spans="1:9" x14ac:dyDescent="0.25">
      <c r="A11" s="68" t="s">
        <v>32</v>
      </c>
      <c r="B11" s="4"/>
      <c r="C11" s="75">
        <v>0</v>
      </c>
      <c r="D11" s="85">
        <f t="shared" ref="D11:D22" si="0">B11*C11</f>
        <v>0</v>
      </c>
    </row>
    <row r="12" spans="1:9" x14ac:dyDescent="0.25">
      <c r="A12" s="68" t="s">
        <v>33</v>
      </c>
      <c r="B12" s="4"/>
      <c r="C12" s="75">
        <v>0</v>
      </c>
      <c r="D12" s="85">
        <f t="shared" si="0"/>
        <v>0</v>
      </c>
    </row>
    <row r="13" spans="1:9" x14ac:dyDescent="0.25">
      <c r="A13" s="68" t="s">
        <v>34</v>
      </c>
      <c r="B13" s="4"/>
      <c r="C13" s="75">
        <v>0</v>
      </c>
      <c r="D13" s="85">
        <f t="shared" si="0"/>
        <v>0</v>
      </c>
    </row>
    <row r="14" spans="1:9" x14ac:dyDescent="0.25">
      <c r="A14" s="68" t="s">
        <v>35</v>
      </c>
      <c r="B14" s="4"/>
      <c r="C14" s="75">
        <v>0</v>
      </c>
      <c r="D14" s="85">
        <f t="shared" si="0"/>
        <v>0</v>
      </c>
    </row>
    <row r="15" spans="1:9" x14ac:dyDescent="0.25">
      <c r="A15" s="68" t="s">
        <v>36</v>
      </c>
      <c r="B15" s="4"/>
      <c r="C15" s="75">
        <v>0</v>
      </c>
      <c r="D15" s="85">
        <f t="shared" si="0"/>
        <v>0</v>
      </c>
    </row>
    <row r="16" spans="1:9" x14ac:dyDescent="0.25">
      <c r="A16" s="68" t="s">
        <v>37</v>
      </c>
      <c r="B16" s="4"/>
      <c r="C16" s="75">
        <v>0</v>
      </c>
      <c r="D16" s="85">
        <f t="shared" si="0"/>
        <v>0</v>
      </c>
    </row>
    <row r="17" spans="1:10" x14ac:dyDescent="0.25">
      <c r="A17" s="68" t="s">
        <v>38</v>
      </c>
      <c r="B17" s="4"/>
      <c r="C17" s="75">
        <v>0</v>
      </c>
      <c r="D17" s="85">
        <f t="shared" si="0"/>
        <v>0</v>
      </c>
    </row>
    <row r="18" spans="1:10" x14ac:dyDescent="0.25">
      <c r="A18" s="68" t="s">
        <v>39</v>
      </c>
      <c r="B18" s="4"/>
      <c r="C18" s="75">
        <v>0</v>
      </c>
      <c r="D18" s="85">
        <f t="shared" si="0"/>
        <v>0</v>
      </c>
    </row>
    <row r="19" spans="1:10" x14ac:dyDescent="0.25">
      <c r="A19" s="68" t="s">
        <v>40</v>
      </c>
      <c r="B19" s="4"/>
      <c r="C19" s="75">
        <v>0</v>
      </c>
      <c r="D19" s="85">
        <f t="shared" si="0"/>
        <v>0</v>
      </c>
    </row>
    <row r="20" spans="1:10" x14ac:dyDescent="0.25">
      <c r="A20" s="68" t="s">
        <v>84</v>
      </c>
      <c r="B20" s="4"/>
      <c r="C20" s="75">
        <v>0</v>
      </c>
      <c r="D20" s="85">
        <f t="shared" si="0"/>
        <v>0</v>
      </c>
    </row>
    <row r="21" spans="1:10" x14ac:dyDescent="0.25">
      <c r="A21" s="68" t="s">
        <v>41</v>
      </c>
      <c r="B21" s="4"/>
      <c r="C21" s="75">
        <v>0</v>
      </c>
      <c r="D21" s="85">
        <f t="shared" si="0"/>
        <v>0</v>
      </c>
    </row>
    <row r="22" spans="1:10" x14ac:dyDescent="0.25">
      <c r="A22" s="68" t="s">
        <v>42</v>
      </c>
      <c r="B22" s="4"/>
      <c r="C22" s="76">
        <v>0</v>
      </c>
      <c r="D22" s="86">
        <f t="shared" si="0"/>
        <v>0</v>
      </c>
    </row>
    <row r="23" spans="1:10" x14ac:dyDescent="0.25">
      <c r="C23" s="77" t="s">
        <v>47</v>
      </c>
      <c r="D23" s="78">
        <f>SUM(D10:D22)</f>
        <v>0</v>
      </c>
    </row>
    <row r="24" spans="1:10" ht="16.5" customHeight="1" x14ac:dyDescent="0.25"/>
    <row r="25" spans="1:10" x14ac:dyDescent="0.25">
      <c r="A25" s="177" t="s">
        <v>48</v>
      </c>
      <c r="B25" s="178"/>
      <c r="C25" s="178"/>
      <c r="D25" s="178"/>
      <c r="E25" s="178"/>
      <c r="F25" s="178"/>
      <c r="G25" s="178"/>
      <c r="H25" s="178"/>
      <c r="I25" s="179"/>
    </row>
    <row r="26" spans="1:10" x14ac:dyDescent="0.25">
      <c r="A26" s="117" t="s">
        <v>49</v>
      </c>
      <c r="B26" s="120" t="s">
        <v>50</v>
      </c>
    </row>
    <row r="27" spans="1:10" x14ac:dyDescent="0.25">
      <c r="A27" s="101"/>
      <c r="B27" s="102" t="s">
        <v>51</v>
      </c>
    </row>
    <row r="28" spans="1:10" x14ac:dyDescent="0.25">
      <c r="A28" s="39" t="s">
        <v>11</v>
      </c>
      <c r="B28" s="73" t="s">
        <v>52</v>
      </c>
      <c r="C28" s="39" t="s">
        <v>85</v>
      </c>
    </row>
    <row r="29" spans="1:10" x14ac:dyDescent="0.25">
      <c r="B29" s="73" t="s">
        <v>53</v>
      </c>
      <c r="C29" s="39" t="s">
        <v>86</v>
      </c>
    </row>
    <row r="30" spans="1:10" x14ac:dyDescent="0.25">
      <c r="B30" s="73" t="s">
        <v>54</v>
      </c>
      <c r="C30" s="39" t="s">
        <v>98</v>
      </c>
    </row>
    <row r="31" spans="1:10" x14ac:dyDescent="0.25">
      <c r="B31" s="73"/>
      <c r="C31" s="39" t="s">
        <v>99</v>
      </c>
    </row>
    <row r="32" spans="1:10" x14ac:dyDescent="0.25">
      <c r="A32" s="75">
        <v>0</v>
      </c>
      <c r="B32" s="73" t="s">
        <v>17</v>
      </c>
      <c r="C32" s="39" t="s">
        <v>145</v>
      </c>
      <c r="J32" s="66" t="str">
        <f>Muni_Public_Fire_Protection!E19</f>
        <v>(Source:  Wholesaler's Final Decision, Appendix C)</v>
      </c>
    </row>
    <row r="33" spans="1:9" x14ac:dyDescent="0.25">
      <c r="A33" s="75">
        <v>0</v>
      </c>
      <c r="B33" s="73" t="s">
        <v>19</v>
      </c>
      <c r="C33" s="39" t="s">
        <v>55</v>
      </c>
    </row>
    <row r="34" spans="1:9" x14ac:dyDescent="0.25">
      <c r="B34" s="73" t="s">
        <v>56</v>
      </c>
      <c r="C34" s="39" t="s">
        <v>80</v>
      </c>
    </row>
    <row r="35" spans="1:9" ht="16.5" customHeight="1" x14ac:dyDescent="0.25"/>
    <row r="36" spans="1:9" x14ac:dyDescent="0.25">
      <c r="A36" s="180" t="s">
        <v>57</v>
      </c>
      <c r="B36" s="181"/>
      <c r="C36" s="181"/>
      <c r="D36" s="181"/>
      <c r="E36" s="181"/>
      <c r="F36" s="181"/>
      <c r="G36" s="181"/>
      <c r="H36" s="181"/>
      <c r="I36" s="182"/>
    </row>
    <row r="37" spans="1:9" x14ac:dyDescent="0.25">
      <c r="A37" s="119" t="s">
        <v>58</v>
      </c>
    </row>
    <row r="38" spans="1:9" x14ac:dyDescent="0.25">
      <c r="A38" s="79" t="e">
        <f>ROUND((A32-A33)/D23,4)</f>
        <v>#DIV/0!</v>
      </c>
    </row>
    <row r="40" spans="1:9" x14ac:dyDescent="0.25">
      <c r="A40" s="171" t="s">
        <v>122</v>
      </c>
      <c r="B40" s="168" t="s">
        <v>121</v>
      </c>
      <c r="C40" s="69" t="s">
        <v>59</v>
      </c>
    </row>
    <row r="41" spans="1:9" x14ac:dyDescent="0.25">
      <c r="A41" s="172"/>
      <c r="B41" s="169"/>
      <c r="C41" s="70" t="s">
        <v>60</v>
      </c>
    </row>
    <row r="42" spans="1:9" x14ac:dyDescent="0.25">
      <c r="A42" s="173"/>
      <c r="B42" s="170"/>
      <c r="C42" s="71" t="s">
        <v>61</v>
      </c>
    </row>
    <row r="43" spans="1:9" x14ac:dyDescent="0.25">
      <c r="A43" s="81" t="s">
        <v>31</v>
      </c>
      <c r="B43" s="148">
        <f t="shared" ref="B43:B53" si="1">C10</f>
        <v>0</v>
      </c>
      <c r="C43" s="98" t="e">
        <f>B43*(1+A$38)</f>
        <v>#DIV/0!</v>
      </c>
    </row>
    <row r="44" spans="1:9" x14ac:dyDescent="0.25">
      <c r="A44" s="82" t="s">
        <v>32</v>
      </c>
      <c r="B44" s="149">
        <f t="shared" si="1"/>
        <v>0</v>
      </c>
      <c r="C44" s="90" t="e">
        <f t="shared" ref="C44:C55" si="2">B44*(1+A$38)</f>
        <v>#DIV/0!</v>
      </c>
    </row>
    <row r="45" spans="1:9" x14ac:dyDescent="0.25">
      <c r="A45" s="82" t="s">
        <v>33</v>
      </c>
      <c r="B45" s="149">
        <f t="shared" si="1"/>
        <v>0</v>
      </c>
      <c r="C45" s="90" t="e">
        <f t="shared" si="2"/>
        <v>#DIV/0!</v>
      </c>
    </row>
    <row r="46" spans="1:9" x14ac:dyDescent="0.25">
      <c r="A46" s="82" t="s">
        <v>34</v>
      </c>
      <c r="B46" s="149">
        <f t="shared" si="1"/>
        <v>0</v>
      </c>
      <c r="C46" s="90" t="e">
        <f t="shared" si="2"/>
        <v>#DIV/0!</v>
      </c>
    </row>
    <row r="47" spans="1:9" x14ac:dyDescent="0.25">
      <c r="A47" s="82" t="s">
        <v>35</v>
      </c>
      <c r="B47" s="149">
        <f t="shared" si="1"/>
        <v>0</v>
      </c>
      <c r="C47" s="90" t="e">
        <f t="shared" si="2"/>
        <v>#DIV/0!</v>
      </c>
    </row>
    <row r="48" spans="1:9" x14ac:dyDescent="0.25">
      <c r="A48" s="82" t="s">
        <v>36</v>
      </c>
      <c r="B48" s="149">
        <f t="shared" si="1"/>
        <v>0</v>
      </c>
      <c r="C48" s="90" t="e">
        <f t="shared" si="2"/>
        <v>#DIV/0!</v>
      </c>
    </row>
    <row r="49" spans="1:3" x14ac:dyDescent="0.25">
      <c r="A49" s="82" t="s">
        <v>37</v>
      </c>
      <c r="B49" s="149">
        <f t="shared" si="1"/>
        <v>0</v>
      </c>
      <c r="C49" s="90" t="e">
        <f t="shared" si="2"/>
        <v>#DIV/0!</v>
      </c>
    </row>
    <row r="50" spans="1:3" x14ac:dyDescent="0.25">
      <c r="A50" s="82" t="s">
        <v>38</v>
      </c>
      <c r="B50" s="149">
        <f t="shared" si="1"/>
        <v>0</v>
      </c>
      <c r="C50" s="90" t="e">
        <f t="shared" si="2"/>
        <v>#DIV/0!</v>
      </c>
    </row>
    <row r="51" spans="1:3" x14ac:dyDescent="0.25">
      <c r="A51" s="82" t="s">
        <v>39</v>
      </c>
      <c r="B51" s="149">
        <f t="shared" si="1"/>
        <v>0</v>
      </c>
      <c r="C51" s="90" t="e">
        <f t="shared" si="2"/>
        <v>#DIV/0!</v>
      </c>
    </row>
    <row r="52" spans="1:3" x14ac:dyDescent="0.25">
      <c r="A52" s="82" t="s">
        <v>40</v>
      </c>
      <c r="B52" s="149">
        <f t="shared" si="1"/>
        <v>0</v>
      </c>
      <c r="C52" s="90" t="e">
        <f t="shared" si="2"/>
        <v>#DIV/0!</v>
      </c>
    </row>
    <row r="53" spans="1:3" x14ac:dyDescent="0.25">
      <c r="A53" s="82" t="s">
        <v>84</v>
      </c>
      <c r="B53" s="149">
        <f t="shared" si="1"/>
        <v>0</v>
      </c>
      <c r="C53" s="90" t="e">
        <f t="shared" si="2"/>
        <v>#DIV/0!</v>
      </c>
    </row>
    <row r="54" spans="1:3" x14ac:dyDescent="0.25">
      <c r="A54" s="82" t="s">
        <v>41</v>
      </c>
      <c r="B54" s="149">
        <f t="shared" ref="B54:B55" si="3">C21</f>
        <v>0</v>
      </c>
      <c r="C54" s="90" t="e">
        <f t="shared" si="2"/>
        <v>#DIV/0!</v>
      </c>
    </row>
    <row r="55" spans="1:3" x14ac:dyDescent="0.25">
      <c r="A55" s="83" t="s">
        <v>42</v>
      </c>
      <c r="B55" s="141">
        <f t="shared" si="3"/>
        <v>0</v>
      </c>
      <c r="C55" s="91" t="e">
        <f t="shared" si="2"/>
        <v>#DIV/0!</v>
      </c>
    </row>
  </sheetData>
  <mergeCells count="5">
    <mergeCell ref="B40:B42"/>
    <mergeCell ref="A40:A42"/>
    <mergeCell ref="A4:I4"/>
    <mergeCell ref="A25:I25"/>
    <mergeCell ref="A36:I36"/>
  </mergeCells>
  <pageMargins left="0.7" right="0.7" top="0.75" bottom="0.75" header="0.3" footer="0.3"/>
  <pageSetup scale="8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72"/>
  <sheetViews>
    <sheetView zoomScaleNormal="100" workbookViewId="0">
      <selection activeCell="R27" sqref="R27"/>
    </sheetView>
  </sheetViews>
  <sheetFormatPr defaultColWidth="9.140625" defaultRowHeight="15" x14ac:dyDescent="0.25"/>
  <cols>
    <col min="1" max="1" width="18.85546875" style="39" customWidth="1"/>
    <col min="2" max="2" width="14.28515625" style="39" bestFit="1" customWidth="1"/>
    <col min="3" max="3" width="14.28515625" style="39" customWidth="1"/>
    <col min="4" max="4" width="13.5703125" style="39" customWidth="1"/>
    <col min="5" max="16384" width="9.140625" style="39"/>
  </cols>
  <sheetData>
    <row r="1" spans="1:9" ht="18.75" x14ac:dyDescent="0.3">
      <c r="A1" s="64" t="s">
        <v>125</v>
      </c>
    </row>
    <row r="3" spans="1:9" x14ac:dyDescent="0.25">
      <c r="A3" s="174" t="s">
        <v>44</v>
      </c>
      <c r="B3" s="175"/>
      <c r="C3" s="175"/>
      <c r="D3" s="175"/>
      <c r="E3" s="175"/>
      <c r="F3" s="175"/>
      <c r="G3" s="175"/>
      <c r="H3" s="175"/>
      <c r="I3" s="176"/>
    </row>
    <row r="4" spans="1:9" x14ac:dyDescent="0.25">
      <c r="A4" s="38" t="s">
        <v>45</v>
      </c>
    </row>
    <row r="5" spans="1:9" x14ac:dyDescent="0.25">
      <c r="A5" s="38" t="str">
        <f>Direct_Public_Fire_Protection!A6</f>
        <v>Please list ALL the charges, even for meter sizes that have zero customers.</v>
      </c>
    </row>
    <row r="6" spans="1:9" x14ac:dyDescent="0.25">
      <c r="A6" s="65" t="s">
        <v>43</v>
      </c>
      <c r="B6" s="66"/>
      <c r="C6" s="66"/>
    </row>
    <row r="7" spans="1:9" x14ac:dyDescent="0.25">
      <c r="A7" s="65"/>
      <c r="B7" s="66"/>
      <c r="C7" s="66"/>
    </row>
    <row r="8" spans="1:9" x14ac:dyDescent="0.25">
      <c r="A8" s="135" t="s">
        <v>30</v>
      </c>
      <c r="B8" s="135" t="s">
        <v>28</v>
      </c>
      <c r="C8" s="135" t="s">
        <v>29</v>
      </c>
      <c r="D8" s="136" t="s">
        <v>46</v>
      </c>
    </row>
    <row r="9" spans="1:9" x14ac:dyDescent="0.25">
      <c r="A9" s="67" t="s">
        <v>31</v>
      </c>
      <c r="B9" s="72"/>
      <c r="C9" s="74">
        <v>0</v>
      </c>
      <c r="D9" s="84">
        <f>B9*C9</f>
        <v>0</v>
      </c>
    </row>
    <row r="10" spans="1:9" x14ac:dyDescent="0.25">
      <c r="A10" s="68" t="s">
        <v>32</v>
      </c>
      <c r="B10" s="4"/>
      <c r="C10" s="75">
        <v>0</v>
      </c>
      <c r="D10" s="85">
        <f t="shared" ref="D10:D21" si="0">B10*C10</f>
        <v>0</v>
      </c>
    </row>
    <row r="11" spans="1:9" x14ac:dyDescent="0.25">
      <c r="A11" s="68" t="s">
        <v>33</v>
      </c>
      <c r="B11" s="4"/>
      <c r="C11" s="75">
        <v>0</v>
      </c>
      <c r="D11" s="85">
        <f t="shared" si="0"/>
        <v>0</v>
      </c>
    </row>
    <row r="12" spans="1:9" x14ac:dyDescent="0.25">
      <c r="A12" s="68" t="s">
        <v>34</v>
      </c>
      <c r="B12" s="4"/>
      <c r="C12" s="75">
        <v>0</v>
      </c>
      <c r="D12" s="85">
        <f t="shared" si="0"/>
        <v>0</v>
      </c>
    </row>
    <row r="13" spans="1:9" x14ac:dyDescent="0.25">
      <c r="A13" s="68" t="s">
        <v>35</v>
      </c>
      <c r="B13" s="4"/>
      <c r="C13" s="75">
        <v>0</v>
      </c>
      <c r="D13" s="85">
        <f t="shared" si="0"/>
        <v>0</v>
      </c>
    </row>
    <row r="14" spans="1:9" x14ac:dyDescent="0.25">
      <c r="A14" s="68" t="s">
        <v>36</v>
      </c>
      <c r="B14" s="4"/>
      <c r="C14" s="75">
        <v>0</v>
      </c>
      <c r="D14" s="85">
        <f t="shared" si="0"/>
        <v>0</v>
      </c>
    </row>
    <row r="15" spans="1:9" x14ac:dyDescent="0.25">
      <c r="A15" s="68" t="s">
        <v>37</v>
      </c>
      <c r="B15" s="4"/>
      <c r="C15" s="75">
        <v>0</v>
      </c>
      <c r="D15" s="85">
        <f t="shared" si="0"/>
        <v>0</v>
      </c>
    </row>
    <row r="16" spans="1:9" x14ac:dyDescent="0.25">
      <c r="A16" s="68" t="s">
        <v>38</v>
      </c>
      <c r="B16" s="4"/>
      <c r="C16" s="75">
        <v>0</v>
      </c>
      <c r="D16" s="85">
        <f t="shared" si="0"/>
        <v>0</v>
      </c>
    </row>
    <row r="17" spans="1:10" x14ac:dyDescent="0.25">
      <c r="A17" s="68" t="s">
        <v>39</v>
      </c>
      <c r="B17" s="4"/>
      <c r="C17" s="75">
        <v>0</v>
      </c>
      <c r="D17" s="85">
        <f t="shared" si="0"/>
        <v>0</v>
      </c>
    </row>
    <row r="18" spans="1:10" x14ac:dyDescent="0.25">
      <c r="A18" s="68" t="s">
        <v>40</v>
      </c>
      <c r="B18" s="4"/>
      <c r="C18" s="75">
        <v>0</v>
      </c>
      <c r="D18" s="85">
        <f t="shared" si="0"/>
        <v>0</v>
      </c>
    </row>
    <row r="19" spans="1:10" x14ac:dyDescent="0.25">
      <c r="A19" s="68" t="s">
        <v>84</v>
      </c>
      <c r="B19" s="4"/>
      <c r="C19" s="75">
        <v>0</v>
      </c>
      <c r="D19" s="85">
        <f t="shared" si="0"/>
        <v>0</v>
      </c>
    </row>
    <row r="20" spans="1:10" x14ac:dyDescent="0.25">
      <c r="A20" s="68" t="s">
        <v>41</v>
      </c>
      <c r="B20" s="4"/>
      <c r="C20" s="75">
        <v>0</v>
      </c>
      <c r="D20" s="85">
        <f t="shared" si="0"/>
        <v>0</v>
      </c>
    </row>
    <row r="21" spans="1:10" x14ac:dyDescent="0.25">
      <c r="A21" s="68" t="s">
        <v>42</v>
      </c>
      <c r="B21" s="4"/>
      <c r="C21" s="76">
        <v>0</v>
      </c>
      <c r="D21" s="86">
        <f t="shared" si="0"/>
        <v>0</v>
      </c>
    </row>
    <row r="22" spans="1:10" x14ac:dyDescent="0.25">
      <c r="C22" s="89" t="s">
        <v>47</v>
      </c>
      <c r="D22" s="88">
        <f>SUM(D9:D21)</f>
        <v>0</v>
      </c>
    </row>
    <row r="23" spans="1:10" ht="16.5" customHeight="1" x14ac:dyDescent="0.25"/>
    <row r="24" spans="1:10" x14ac:dyDescent="0.25">
      <c r="A24" s="177" t="s">
        <v>48</v>
      </c>
      <c r="B24" s="178"/>
      <c r="C24" s="178"/>
      <c r="D24" s="178"/>
      <c r="E24" s="178"/>
      <c r="F24" s="178"/>
      <c r="G24" s="178"/>
      <c r="H24" s="178"/>
      <c r="I24" s="179"/>
    </row>
    <row r="25" spans="1:10" x14ac:dyDescent="0.25">
      <c r="A25" s="117" t="s">
        <v>49</v>
      </c>
      <c r="B25" s="118" t="s">
        <v>62</v>
      </c>
    </row>
    <row r="26" spans="1:10" x14ac:dyDescent="0.25">
      <c r="A26" s="101"/>
      <c r="B26" s="105" t="s">
        <v>51</v>
      </c>
    </row>
    <row r="27" spans="1:10" x14ac:dyDescent="0.25">
      <c r="A27" s="39" t="s">
        <v>11</v>
      </c>
      <c r="B27" s="25" t="s">
        <v>52</v>
      </c>
      <c r="C27" s="39" t="s">
        <v>100</v>
      </c>
    </row>
    <row r="28" spans="1:10" x14ac:dyDescent="0.25">
      <c r="B28" s="25" t="s">
        <v>53</v>
      </c>
      <c r="C28" s="39" t="s">
        <v>101</v>
      </c>
    </row>
    <row r="29" spans="1:10" x14ac:dyDescent="0.25">
      <c r="B29" s="25" t="s">
        <v>54</v>
      </c>
      <c r="C29" s="39" t="s">
        <v>98</v>
      </c>
    </row>
    <row r="30" spans="1:10" x14ac:dyDescent="0.25">
      <c r="B30" s="25"/>
      <c r="C30" s="39" t="s">
        <v>99</v>
      </c>
    </row>
    <row r="31" spans="1:10" x14ac:dyDescent="0.25">
      <c r="A31" s="75">
        <v>0</v>
      </c>
      <c r="B31" s="25" t="s">
        <v>17</v>
      </c>
      <c r="C31" s="39" t="s">
        <v>147</v>
      </c>
      <c r="J31" s="66" t="str">
        <f>Direct_Public_Fire_Protection!J32</f>
        <v>(Source:  Wholesaler's Final Decision, Appendix C)</v>
      </c>
    </row>
    <row r="32" spans="1:10" x14ac:dyDescent="0.25">
      <c r="A32" s="75">
        <v>0</v>
      </c>
      <c r="B32" s="25" t="s">
        <v>19</v>
      </c>
      <c r="C32" s="39" t="s">
        <v>87</v>
      </c>
    </row>
    <row r="33" spans="1:9" x14ac:dyDescent="0.25">
      <c r="B33" s="25" t="s">
        <v>56</v>
      </c>
      <c r="C33" s="39" t="s">
        <v>102</v>
      </c>
    </row>
    <row r="34" spans="1:9" x14ac:dyDescent="0.25">
      <c r="C34" s="39" t="s">
        <v>103</v>
      </c>
    </row>
    <row r="35" spans="1:9" ht="16.5" customHeight="1" x14ac:dyDescent="0.25"/>
    <row r="36" spans="1:9" x14ac:dyDescent="0.25">
      <c r="A36" s="180" t="s">
        <v>57</v>
      </c>
      <c r="B36" s="181"/>
      <c r="C36" s="181"/>
      <c r="D36" s="181"/>
      <c r="E36" s="181"/>
      <c r="F36" s="181"/>
      <c r="G36" s="181"/>
      <c r="H36" s="181"/>
      <c r="I36" s="182"/>
    </row>
    <row r="37" spans="1:9" x14ac:dyDescent="0.25">
      <c r="A37" s="119" t="s">
        <v>58</v>
      </c>
    </row>
    <row r="38" spans="1:9" x14ac:dyDescent="0.25">
      <c r="A38" s="88" t="e">
        <f>ROUND((A31-A32)/D22,4)</f>
        <v>#DIV/0!</v>
      </c>
    </row>
    <row r="40" spans="1:9" x14ac:dyDescent="0.25">
      <c r="A40" s="186" t="s">
        <v>122</v>
      </c>
      <c r="B40" s="183" t="s">
        <v>121</v>
      </c>
      <c r="C40" s="142" t="s">
        <v>59</v>
      </c>
    </row>
    <row r="41" spans="1:9" x14ac:dyDescent="0.25">
      <c r="A41" s="187"/>
      <c r="B41" s="184"/>
      <c r="C41" s="143" t="s">
        <v>60</v>
      </c>
    </row>
    <row r="42" spans="1:9" x14ac:dyDescent="0.25">
      <c r="A42" s="188"/>
      <c r="B42" s="185"/>
      <c r="C42" s="144" t="s">
        <v>61</v>
      </c>
    </row>
    <row r="43" spans="1:9" x14ac:dyDescent="0.25">
      <c r="A43" s="145" t="s">
        <v>31</v>
      </c>
      <c r="B43" s="95">
        <f t="shared" ref="B43:B55" si="1">C9</f>
        <v>0</v>
      </c>
      <c r="C43" s="98" t="e">
        <f>B43*(1+A$38)</f>
        <v>#DIV/0!</v>
      </c>
    </row>
    <row r="44" spans="1:9" x14ac:dyDescent="0.25">
      <c r="A44" s="146" t="s">
        <v>32</v>
      </c>
      <c r="B44" s="96">
        <f t="shared" si="1"/>
        <v>0</v>
      </c>
      <c r="C44" s="90" t="e">
        <f t="shared" ref="C44:C55" si="2">B44*(1+A$38)</f>
        <v>#DIV/0!</v>
      </c>
    </row>
    <row r="45" spans="1:9" x14ac:dyDescent="0.25">
      <c r="A45" s="146" t="s">
        <v>33</v>
      </c>
      <c r="B45" s="96">
        <f t="shared" si="1"/>
        <v>0</v>
      </c>
      <c r="C45" s="90" t="e">
        <f t="shared" si="2"/>
        <v>#DIV/0!</v>
      </c>
    </row>
    <row r="46" spans="1:9" x14ac:dyDescent="0.25">
      <c r="A46" s="146" t="s">
        <v>34</v>
      </c>
      <c r="B46" s="96">
        <f t="shared" si="1"/>
        <v>0</v>
      </c>
      <c r="C46" s="90" t="e">
        <f t="shared" si="2"/>
        <v>#DIV/0!</v>
      </c>
    </row>
    <row r="47" spans="1:9" x14ac:dyDescent="0.25">
      <c r="A47" s="146" t="s">
        <v>35</v>
      </c>
      <c r="B47" s="96">
        <f t="shared" si="1"/>
        <v>0</v>
      </c>
      <c r="C47" s="90" t="e">
        <f t="shared" si="2"/>
        <v>#DIV/0!</v>
      </c>
    </row>
    <row r="48" spans="1:9" x14ac:dyDescent="0.25">
      <c r="A48" s="146" t="s">
        <v>36</v>
      </c>
      <c r="B48" s="96">
        <f t="shared" si="1"/>
        <v>0</v>
      </c>
      <c r="C48" s="90" t="e">
        <f t="shared" si="2"/>
        <v>#DIV/0!</v>
      </c>
    </row>
    <row r="49" spans="1:9" x14ac:dyDescent="0.25">
      <c r="A49" s="146" t="s">
        <v>37</v>
      </c>
      <c r="B49" s="96">
        <f t="shared" si="1"/>
        <v>0</v>
      </c>
      <c r="C49" s="90" t="e">
        <f t="shared" si="2"/>
        <v>#DIV/0!</v>
      </c>
    </row>
    <row r="50" spans="1:9" x14ac:dyDescent="0.25">
      <c r="A50" s="146" t="s">
        <v>38</v>
      </c>
      <c r="B50" s="96">
        <f t="shared" si="1"/>
        <v>0</v>
      </c>
      <c r="C50" s="90" t="e">
        <f t="shared" si="2"/>
        <v>#DIV/0!</v>
      </c>
    </row>
    <row r="51" spans="1:9" x14ac:dyDescent="0.25">
      <c r="A51" s="146" t="s">
        <v>39</v>
      </c>
      <c r="B51" s="96">
        <f t="shared" si="1"/>
        <v>0</v>
      </c>
      <c r="C51" s="90" t="e">
        <f t="shared" si="2"/>
        <v>#DIV/0!</v>
      </c>
    </row>
    <row r="52" spans="1:9" x14ac:dyDescent="0.25">
      <c r="A52" s="146" t="s">
        <v>40</v>
      </c>
      <c r="B52" s="96">
        <f t="shared" si="1"/>
        <v>0</v>
      </c>
      <c r="C52" s="90" t="e">
        <f t="shared" si="2"/>
        <v>#DIV/0!</v>
      </c>
    </row>
    <row r="53" spans="1:9" x14ac:dyDescent="0.25">
      <c r="A53" s="146" t="s">
        <v>84</v>
      </c>
      <c r="B53" s="96">
        <f t="shared" si="1"/>
        <v>0</v>
      </c>
      <c r="C53" s="90" t="e">
        <f t="shared" ref="C53" si="3">B53*(1+A$38)</f>
        <v>#DIV/0!</v>
      </c>
    </row>
    <row r="54" spans="1:9" x14ac:dyDescent="0.25">
      <c r="A54" s="146" t="s">
        <v>41</v>
      </c>
      <c r="B54" s="96">
        <f t="shared" si="1"/>
        <v>0</v>
      </c>
      <c r="C54" s="90" t="e">
        <f t="shared" si="2"/>
        <v>#DIV/0!</v>
      </c>
    </row>
    <row r="55" spans="1:9" x14ac:dyDescent="0.25">
      <c r="A55" s="147" t="s">
        <v>42</v>
      </c>
      <c r="B55" s="97">
        <f t="shared" si="1"/>
        <v>0</v>
      </c>
      <c r="C55" s="91" t="e">
        <f t="shared" si="2"/>
        <v>#DIV/0!</v>
      </c>
    </row>
    <row r="56" spans="1:9" ht="16.5" customHeight="1" x14ac:dyDescent="0.25"/>
    <row r="57" spans="1:9" ht="15" customHeight="1" x14ac:dyDescent="0.25">
      <c r="A57" s="177" t="s">
        <v>63</v>
      </c>
      <c r="B57" s="178"/>
      <c r="C57" s="178"/>
      <c r="D57" s="178"/>
      <c r="E57" s="178"/>
      <c r="F57" s="178"/>
      <c r="G57" s="178"/>
      <c r="H57" s="178"/>
      <c r="I57" s="179"/>
    </row>
    <row r="58" spans="1:9" ht="15" customHeight="1" x14ac:dyDescent="0.25">
      <c r="A58" s="101" t="s">
        <v>9</v>
      </c>
      <c r="B58" s="105" t="s">
        <v>64</v>
      </c>
    </row>
    <row r="59" spans="1:9" x14ac:dyDescent="0.25">
      <c r="A59" s="39" t="s">
        <v>11</v>
      </c>
      <c r="B59" s="25" t="s">
        <v>65</v>
      </c>
      <c r="C59" s="39" t="s">
        <v>66</v>
      </c>
    </row>
    <row r="60" spans="1:9" x14ac:dyDescent="0.25">
      <c r="B60" s="25" t="s">
        <v>67</v>
      </c>
      <c r="C60" s="39" t="s">
        <v>68</v>
      </c>
    </row>
    <row r="61" spans="1:9" x14ac:dyDescent="0.25">
      <c r="B61" s="25" t="s">
        <v>15</v>
      </c>
      <c r="C61" s="39" t="s">
        <v>69</v>
      </c>
    </row>
    <row r="63" spans="1:9" x14ac:dyDescent="0.25">
      <c r="A63" s="87" t="s">
        <v>71</v>
      </c>
    </row>
    <row r="64" spans="1:9" x14ac:dyDescent="0.25">
      <c r="A64" s="87" t="s">
        <v>72</v>
      </c>
    </row>
    <row r="66" spans="1:4" x14ac:dyDescent="0.25">
      <c r="A66" s="139"/>
      <c r="B66" s="138" t="s">
        <v>67</v>
      </c>
      <c r="C66" s="42" t="s">
        <v>15</v>
      </c>
      <c r="D66" s="138" t="s">
        <v>65</v>
      </c>
    </row>
    <row r="67" spans="1:4" x14ac:dyDescent="0.25">
      <c r="A67" s="140" t="s">
        <v>148</v>
      </c>
      <c r="B67" s="75">
        <v>0</v>
      </c>
      <c r="C67" s="92">
        <v>0</v>
      </c>
      <c r="D67" s="137">
        <f t="shared" ref="D67:D72" si="4">B67+C67</f>
        <v>0</v>
      </c>
    </row>
    <row r="68" spans="1:4" x14ac:dyDescent="0.25">
      <c r="A68" s="140" t="s">
        <v>149</v>
      </c>
      <c r="B68" s="75">
        <v>0</v>
      </c>
      <c r="C68" s="75">
        <v>0</v>
      </c>
      <c r="D68" s="137">
        <f t="shared" si="4"/>
        <v>0</v>
      </c>
    </row>
    <row r="69" spans="1:4" x14ac:dyDescent="0.25">
      <c r="A69" s="140" t="s">
        <v>150</v>
      </c>
      <c r="B69" s="75">
        <v>0</v>
      </c>
      <c r="C69" s="75">
        <v>0</v>
      </c>
      <c r="D69" s="137">
        <f t="shared" si="4"/>
        <v>0</v>
      </c>
    </row>
    <row r="70" spans="1:4" x14ac:dyDescent="0.25">
      <c r="A70" s="140" t="s">
        <v>151</v>
      </c>
      <c r="B70" s="75">
        <v>0</v>
      </c>
      <c r="C70" s="75">
        <v>0</v>
      </c>
      <c r="D70" s="137">
        <f t="shared" si="4"/>
        <v>0</v>
      </c>
    </row>
    <row r="71" spans="1:4" x14ac:dyDescent="0.25">
      <c r="A71" s="140" t="s">
        <v>152</v>
      </c>
      <c r="B71" s="75">
        <v>0</v>
      </c>
      <c r="C71" s="75">
        <v>0</v>
      </c>
      <c r="D71" s="137">
        <f t="shared" si="4"/>
        <v>0</v>
      </c>
    </row>
    <row r="72" spans="1:4" x14ac:dyDescent="0.25">
      <c r="A72" s="140" t="s">
        <v>153</v>
      </c>
      <c r="B72" s="75">
        <v>0</v>
      </c>
      <c r="C72" s="75">
        <v>0</v>
      </c>
      <c r="D72" s="137">
        <f t="shared" si="4"/>
        <v>0</v>
      </c>
    </row>
  </sheetData>
  <mergeCells count="6">
    <mergeCell ref="A57:I57"/>
    <mergeCell ref="B40:B42"/>
    <mergeCell ref="A40:A42"/>
    <mergeCell ref="A3:I3"/>
    <mergeCell ref="A24:I24"/>
    <mergeCell ref="A36:I36"/>
  </mergeCells>
  <pageMargins left="0.7" right="0.7" top="0.75" bottom="0.75" header="0.3" footer="0.3"/>
  <pageSetup scale="63"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A2" sqref="A2"/>
    </sheetView>
  </sheetViews>
  <sheetFormatPr defaultRowHeight="15" x14ac:dyDescent="0.25"/>
  <cols>
    <col min="1" max="1" width="109.85546875" customWidth="1"/>
  </cols>
  <sheetData>
    <row r="1" spans="1:1" ht="18.75" x14ac:dyDescent="0.3">
      <c r="A1" s="93" t="s">
        <v>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7" ma:contentTypeDescription="Create a new document." ma:contentTypeScope="" ma:versionID="f11d400546c14ee36f619da95e1f5f64">
  <xsd:schema xmlns:xsd="http://www.w3.org/2001/XMLSchema" xmlns:xs="http://www.w3.org/2001/XMLSchema" xmlns:p="http://schemas.microsoft.com/office/2006/metadata/properties" xmlns:ns2="10f2cb44-b37d-4693-a5c3-140ab663d372" targetNamespace="http://schemas.microsoft.com/office/2006/metadata/properties" ma:root="true" ma:fieldsID="d4c119386d6fe4b4950c4de2b3b1e0c1" ns2:_="">
    <xsd:import namespace="10f2cb44-b37d-4693-a5c3-140ab663d37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4C87EFD-33D6-46B7-9945-AAFEF287C270}"/>
</file>

<file path=customXml/itemProps2.xml><?xml version="1.0" encoding="utf-8"?>
<ds:datastoreItem xmlns:ds="http://schemas.openxmlformats.org/officeDocument/2006/customXml" ds:itemID="{7CBF0C39-7682-4C62-AA84-A0CDC281C61D}">
  <ds:schemaRefs>
    <ds:schemaRef ds:uri="http://schemas.microsoft.com/sharepoint/v3/contenttype/forms"/>
  </ds:schemaRefs>
</ds:datastoreItem>
</file>

<file path=customXml/itemProps3.xml><?xml version="1.0" encoding="utf-8"?>
<ds:datastoreItem xmlns:ds="http://schemas.openxmlformats.org/officeDocument/2006/customXml" ds:itemID="{865ED302-FEA8-4B45-B470-744997346F61}">
  <ds:schemaRefs>
    <ds:schemaRef ds:uri="http://schemas.microsoft.com/office/2006/documentManagement/types"/>
    <ds:schemaRef ds:uri="http://schemas.microsoft.com/office/infopath/2007/PartnerControls"/>
    <ds:schemaRef ds:uri="fb82bcdf-ea63-4554-99e3-e15ccd87b479"/>
    <ds:schemaRef ds:uri="10f2cb44-b37d-4693-a5c3-140ab663d372"/>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453DA879-4025-44F4-9C73-09B5CED8093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Start</vt:lpstr>
      <vt:lpstr>Public_Fire_Protection_General</vt:lpstr>
      <vt:lpstr>Muni_Public_Fire_Protection</vt:lpstr>
      <vt:lpstr>Direct_Public_Fire_Protection</vt:lpstr>
      <vt:lpstr>General_Service_Rates_MG1</vt:lpstr>
      <vt:lpstr>Notes</vt:lpstr>
      <vt:lpstr>Direct_Public_Fire_Protection!Print_Area</vt:lpstr>
      <vt:lpstr>General_Service_Rates_MG1!Print_Area</vt:lpstr>
      <vt:lpstr>Instructions!Print_Area</vt:lpstr>
      <vt:lpstr>Muni_Public_Fire_Protection!Print_Area</vt:lpstr>
      <vt:lpstr>Public_Fire_Protection_General!Print_Area</vt:lpstr>
      <vt:lpstr>Start!Print_Area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PWAC Application</dc:title>
  <dc:creator>Rita Chapman</dc:creator>
  <cp:lastModifiedBy>Hanna, Alex  PSC</cp:lastModifiedBy>
  <cp:lastPrinted>2015-05-06T14:26:13Z</cp:lastPrinted>
  <dcterms:created xsi:type="dcterms:W3CDTF">2012-01-20T14:42:32Z</dcterms:created>
  <dcterms:modified xsi:type="dcterms:W3CDTF">2020-01-21T14:42:41Z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y fmtid="{D5CDD505-2E9C-101B-9397-08002B2CF9AE}" pid="3" name=".KeywordTopic">
    <vt:lpwstr>29;#</vt:lpwstr>
  </property>
  <property fmtid="{D5CDD505-2E9C-101B-9397-08002B2CF9AE}" pid="4" name=".UtilityType">
    <vt:lpwstr>13</vt:lpwstr>
  </property>
  <property fmtid="{D5CDD505-2E9C-101B-9397-08002B2CF9AE}" pid="5" name=".Responsibility">
    <vt:lpwstr>1</vt:lpwstr>
  </property>
  <property fmtid="{D5CDD505-2E9C-101B-9397-08002B2CF9AE}" pid="6" name=".AudienceType">
    <vt:lpwstr>15</vt:lpwstr>
  </property>
  <property fmtid="{D5CDD505-2E9C-101B-9397-08002B2CF9AE}" pid="7" name="{DLP_Owner}">
    <vt:lpwstr>cssadmin</vt:lpwstr>
  </property>
  <property fmtid="{D5CDD505-2E9C-101B-9397-08002B2CF9AE}" pid="8" name="{DLP_CreatedBy}">
    <vt:lpwstr>hannaa</vt:lpwstr>
  </property>
  <property fmtid="{D5CDD505-2E9C-101B-9397-08002B2CF9AE}" pid="9" name="{DLP_CreatedOn}">
    <vt:lpwstr>6/25/2019 7:55:44 AM</vt:lpwstr>
  </property>
  <property fmtid="{D5CDD505-2E9C-101B-9397-08002B2CF9AE}" pid="10" name="{DLP_Description}">
    <vt:lpwstr/>
  </property>
  <property fmtid="{D5CDD505-2E9C-101B-9397-08002B2CF9AE}" pid="11" name="{DLP_VersionNotes}">
    <vt:lpwstr/>
  </property>
  <property fmtid="{D5CDD505-2E9C-101B-9397-08002B2CF9AE}" pid="12" name="{DLP_VersionID}">
    <vt:lpwstr>7</vt:lpwstr>
  </property>
  <property fmtid="{D5CDD505-2E9C-101B-9397-08002B2CF9AE}" pid="13" name="{DLP_MinorID}">
    <vt:lpwstr>0</vt:lpwstr>
  </property>
  <property fmtid="{D5CDD505-2E9C-101B-9397-08002B2CF9AE}" pid="14" name="{DLP_Path}">
    <vt:lpwstr>PSC\Documents\Divisions\DWURA\Water\Rate Application Templates\</vt:lpwstr>
  </property>
  <property fmtid="{D5CDD505-2E9C-101B-9397-08002B2CF9AE}" pid="15" name="{DLP_ParentFolder}">
    <vt:lpwstr>3DAE19A3-0E0E-4293-8BD4-CE55D73F3C0A</vt:lpwstr>
  </property>
  <property fmtid="{D5CDD505-2E9C-101B-9397-08002B2CF9AE}" pid="16" name="{DLP_ObjectID}">
    <vt:lpwstr>A17F3869A47F4075B344E286D3686321</vt:lpwstr>
  </property>
  <property fmtid="{D5CDD505-2E9C-101B-9397-08002B2CF9AE}" pid="17" name="{DLP_FileName}">
    <vt:lpwstr>PWACApplication.xlsx</vt:lpwstr>
  </property>
  <property fmtid="{D5CDD505-2E9C-101B-9397-08002B2CF9AE}" pid="18" name="{DLP_Extension}">
    <vt:lpwstr>.xlsx</vt:lpwstr>
  </property>
  <property fmtid="{D5CDD505-2E9C-101B-9397-08002B2CF9AE}" pid="19" name="{DLP_Profile}">
    <vt:lpwstr>General Documents</vt:lpwstr>
  </property>
  <property fmtid="{D5CDD505-2E9C-101B-9397-08002B2CF9AE}" pid="20" name="{DLPP_Department Abbreviation}">
    <vt:lpwstr>DWURA</vt:lpwstr>
  </property>
  <property fmtid="{D5CDD505-2E9C-101B-9397-08002B2CF9AE}" pid="21" name="{DLPP_Subject}">
    <vt:lpwstr/>
  </property>
  <property fmtid="{D5CDD505-2E9C-101B-9397-08002B2CF9AE}" pid="22" name="{DLPP_Date}">
    <vt:lpwstr/>
  </property>
  <property fmtid="{D5CDD505-2E9C-101B-9397-08002B2CF9AE}" pid="23" name="{DLPP_Author}">
    <vt:lpwstr/>
  </property>
  <property fmtid="{D5CDD505-2E9C-101B-9397-08002B2CF9AE}" pid="24" name="{DLPP_EDM Reference Number}">
    <vt:lpwstr>01689963</vt:lpwstr>
  </property>
  <property fmtid="{D5CDD505-2E9C-101B-9397-08002B2CF9AE}" pid="25" name="{DLPP_Agenda Status}">
    <vt:lpwstr/>
  </property>
  <property fmtid="{D5CDD505-2E9C-101B-9397-08002B2CF9AE}" pid="26" name="{DLPP_ERF Document Type Code}">
    <vt:lpwstr/>
  </property>
  <property fmtid="{D5CDD505-2E9C-101B-9397-08002B2CF9AE}" pid="27" name="{DLPP_WorkflowInstanceName}">
    <vt:lpwstr/>
  </property>
  <property fmtid="{D5CDD505-2E9C-101B-9397-08002B2CF9AE}" pid="28" name="{DLPP_DidDocumentGoOutForComments?}">
    <vt:lpwstr/>
  </property>
  <property fmtid="{D5CDD505-2E9C-101B-9397-08002B2CF9AE}" pid="29" name="{DLPP_AgendaStatus}">
    <vt:lpwstr/>
  </property>
  <property fmtid="{D5CDD505-2E9C-101B-9397-08002B2CF9AE}" pid="30" name="{DLPP_Confidential Status}">
    <vt:lpwstr/>
  </property>
  <property fmtid="{D5CDD505-2E9C-101B-9397-08002B2CF9AE}" pid="31" name="{DLPP_ERF Auto-Upload Status}">
    <vt:lpwstr/>
  </property>
  <property fmtid="{D5CDD505-2E9C-101B-9397-08002B2CF9AE}" pid="32" name="{DLPP_Document Type}">
    <vt:lpwstr>Working Paper</vt:lpwstr>
  </property>
</Properties>
</file>